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" yWindow="48" windowWidth="14400" windowHeight="12792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expenses'!$A$1:$E$13</definedName>
    <definedName name="_xlnm.Print_Area" localSheetId="2">'Gifts and Benefits'!$A$1:$E$12</definedName>
    <definedName name="_xlnm.Print_Area" localSheetId="1">Hospitality!$A$1:$F$20</definedName>
    <definedName name="_xlnm.Print_Area" localSheetId="0">Travel!$A$1:$D$101</definedName>
  </definedNames>
  <calcPr calcId="145621"/>
</workbook>
</file>

<file path=xl/calcChain.xml><?xml version="1.0" encoding="utf-8"?>
<calcChain xmlns="http://schemas.openxmlformats.org/spreadsheetml/2006/main">
  <c r="B19" i="2" l="1"/>
  <c r="B24" i="1" l="1"/>
  <c r="B12" i="3"/>
  <c r="B46" i="1" l="1"/>
  <c r="B42" i="1"/>
  <c r="B38" i="1"/>
  <c r="B93" i="1" l="1"/>
  <c r="B4" i="3"/>
  <c r="B4" i="2"/>
  <c r="B2" i="3" l="1"/>
  <c r="B2" i="4"/>
  <c r="B4" i="4"/>
  <c r="B3" i="2" l="1"/>
  <c r="D11" i="4" l="1"/>
  <c r="B3" i="3"/>
  <c r="B3" i="4"/>
  <c r="B2" i="2"/>
  <c r="B99" i="1"/>
  <c r="B100" i="1" l="1"/>
</calcChain>
</file>

<file path=xl/sharedStrings.xml><?xml version="1.0" encoding="utf-8"?>
<sst xmlns="http://schemas.openxmlformats.org/spreadsheetml/2006/main" count="350" uniqueCount="142">
  <si>
    <t>Date</t>
  </si>
  <si>
    <t>Location/s</t>
  </si>
  <si>
    <t>Location</t>
  </si>
  <si>
    <t>Disclosure period</t>
  </si>
  <si>
    <t>Sub total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</si>
  <si>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</si>
  <si>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</si>
  <si>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</si>
  <si>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</si>
  <si>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</si>
  <si>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Total other expenses</t>
  </si>
  <si>
    <t>Local Travel (within City, excluding travel to airport)</t>
  </si>
  <si>
    <t>DomesticTravel (within NZ, including travel to and from local airport)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</si>
  <si>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</si>
  <si>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</si>
  <si>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</si>
  <si>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</si>
  <si>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International Travel (including  travel within NZ at beginning and end of overseas trip)**</t>
  </si>
  <si>
    <t>Hospitality</t>
  </si>
  <si>
    <t>All other expenditure incurred by the chief executive that is not travel, hospitality or gifts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</si>
  <si>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</si>
  <si>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</si>
  <si>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All hospitality expenses provided by the CE in the context of his/her job to anyone external to the Public Service or statutory Crown entities.</t>
  </si>
  <si>
    <t>Comments</t>
  </si>
  <si>
    <t>Cost (NZ$) excl GST</t>
  </si>
  <si>
    <t>Purpose of trip</t>
  </si>
  <si>
    <t>Nature of expense</t>
  </si>
  <si>
    <t>Earthquake Commission</t>
  </si>
  <si>
    <t>Cost ($) excl GST</t>
  </si>
  <si>
    <t>Estimated value</t>
  </si>
  <si>
    <t>Gifts and hospitality</t>
  </si>
  <si>
    <t>Gifts and Benefits over $50 annual value</t>
  </si>
  <si>
    <t>Description</t>
  </si>
  <si>
    <t>Offered by</t>
  </si>
  <si>
    <t>Cost ($) incl GST</t>
  </si>
  <si>
    <t>Comment / explanation</t>
  </si>
  <si>
    <t>Nature</t>
  </si>
  <si>
    <t>Breakfast/Lunch/Dinner</t>
  </si>
  <si>
    <t>Sid Miller</t>
  </si>
  <si>
    <t>Event Tickets</t>
  </si>
  <si>
    <t>MSH Consulting</t>
  </si>
  <si>
    <t>Business Leaders Health and Safety Forum</t>
  </si>
  <si>
    <t>Speaker breakfast</t>
  </si>
  <si>
    <t>1 March 2017 to 30 June 2017</t>
  </si>
  <si>
    <t>17.03.17</t>
  </si>
  <si>
    <t>27.04.17</t>
  </si>
  <si>
    <t>29.05.17</t>
  </si>
  <si>
    <t>22.06.17</t>
  </si>
  <si>
    <t>Site Visit - Hamilton - 16.02.2017</t>
  </si>
  <si>
    <t>Site Visit - Christchurch - 17.02.2016</t>
  </si>
  <si>
    <t>Board Meeting - Christchurch - 26.02.2017</t>
  </si>
  <si>
    <t>Booking Fee - Board Meeting - Christchurch - 26.02.2017</t>
  </si>
  <si>
    <t>Site Visit - Christchurch - 02.03.2017</t>
  </si>
  <si>
    <t>Site Visit - Hamilton - 20.03.2017</t>
  </si>
  <si>
    <t>Site Visit - Christchurch - 10.03.2017</t>
  </si>
  <si>
    <t>Site Visit - Hamilton - 02.05.2017</t>
  </si>
  <si>
    <t>Site Visit - Christchurch - 09.05.2017</t>
  </si>
  <si>
    <t>Site Visit - Christchurch -  19.05.2017</t>
  </si>
  <si>
    <t>Site Visit - Christchurch - 19.05.2017</t>
  </si>
  <si>
    <t>Flight</t>
  </si>
  <si>
    <t>Flights</t>
  </si>
  <si>
    <t>Booking Fee</t>
  </si>
  <si>
    <t>Booking Amendment Fee - Future Travel</t>
  </si>
  <si>
    <t>Transportation</t>
  </si>
  <si>
    <t>01.03.17</t>
  </si>
  <si>
    <t>30.05.17</t>
  </si>
  <si>
    <t>31.05.17</t>
  </si>
  <si>
    <t>30.06.17</t>
  </si>
  <si>
    <t>Rental Car</t>
  </si>
  <si>
    <t>Taxi</t>
  </si>
  <si>
    <t>Airport Parking</t>
  </si>
  <si>
    <t>Parking</t>
  </si>
  <si>
    <t>Breakfast</t>
  </si>
  <si>
    <t>Site Visit Christchurch - Airport to EQC</t>
  </si>
  <si>
    <t>Site Visit Christchurch - EQC to Airport</t>
  </si>
  <si>
    <t xml:space="preserve">Site Visit - Hamilton </t>
  </si>
  <si>
    <t>Site Visit - Hamilton - Airport to EQC</t>
  </si>
  <si>
    <t>Site Visit - Hamilton - EQC to Airport</t>
  </si>
  <si>
    <t>Site Visit - Christchurch - Airport to EQC</t>
  </si>
  <si>
    <t>Institute of Directors - Attendance of Company Directors Course - 29.10.2017</t>
  </si>
  <si>
    <t>Professional Membership</t>
  </si>
  <si>
    <t>Not Applicable</t>
  </si>
  <si>
    <t>22.03.17</t>
  </si>
  <si>
    <t>28.04.17</t>
  </si>
  <si>
    <t>Record Date</t>
  </si>
  <si>
    <t>Record Date(s)</t>
  </si>
  <si>
    <t>Meeting with Tonkin &amp; Taylor</t>
  </si>
  <si>
    <t>Meeting with Aon Benfield</t>
  </si>
  <si>
    <t>Catering x 3 Attendees</t>
  </si>
  <si>
    <t>Meeting with IAG</t>
  </si>
  <si>
    <t>Catering x 2 Attendees</t>
  </si>
  <si>
    <t>Meeting with Purdon &amp; Associates</t>
  </si>
  <si>
    <t>15.03.17</t>
  </si>
  <si>
    <t>19.04.17</t>
  </si>
  <si>
    <t>04.05.17</t>
  </si>
  <si>
    <t>14.03.17</t>
  </si>
  <si>
    <t>Accommodation/Food</t>
  </si>
  <si>
    <t>Hotel Accommodation</t>
  </si>
  <si>
    <t>Marlborough District Council Visit - 21.03.2017</t>
  </si>
  <si>
    <t>Kaikoura District Council Visit - 23.03.2017</t>
  </si>
  <si>
    <t>Marlborough District Council Meeting - 21.03.2017</t>
  </si>
  <si>
    <t>Marlborough District Council Meeting - 21.03.2018</t>
  </si>
  <si>
    <t>Kaikoura District Council Meeting - 23.03.2017</t>
  </si>
  <si>
    <t>Site Visit - Hamilton</t>
  </si>
  <si>
    <t>Taxis</t>
  </si>
  <si>
    <t>Travel between Airport and EQC - Hamilton and Christchurch Site Visits</t>
  </si>
  <si>
    <t>Purpose</t>
  </si>
  <si>
    <t>Reason</t>
  </si>
  <si>
    <t>Wellington</t>
  </si>
  <si>
    <t>Catering x 1 Attendees</t>
  </si>
  <si>
    <t>Christchurch Home Repair Programme Stakeholder Meeting - Christchurch - 17.03.2017</t>
  </si>
  <si>
    <t>Christchurch Home Repair Programme Stakeholder Meeting - Christchurch - Airport to EQC</t>
  </si>
  <si>
    <t>Christchurch Home Repair Programme Stakeholder Meeting - Christchurch - EQC to Airport</t>
  </si>
  <si>
    <t>Christchurch Home Repair Programme Stakeholder Meeting - Christchurch - 19.04.2017</t>
  </si>
  <si>
    <t>Christchurch Home Repair Programme Stakeholder Meeting - Christchurch - 16.06.2017</t>
  </si>
  <si>
    <t>Edgecumbe Visit - Tauranga - 18.04.2017</t>
  </si>
  <si>
    <t>Edgecumbe Visit - Tga - 18.04.2017</t>
  </si>
  <si>
    <t>Stakeholder Meetings</t>
  </si>
  <si>
    <t>Catering x 5 Attendees</t>
  </si>
  <si>
    <t>Catering x 6 Attendees</t>
  </si>
  <si>
    <t>Hosting Japanese Delegation</t>
  </si>
  <si>
    <t>Consultancy Meeting with Tregaskis Brown</t>
  </si>
  <si>
    <t>Fidelis Insurance Meeting</t>
  </si>
  <si>
    <t>Reinsurance Meeting with China Re</t>
  </si>
  <si>
    <t>No. of items = 2</t>
  </si>
  <si>
    <t>Over $50.00</t>
  </si>
  <si>
    <t>31.03.2017</t>
  </si>
  <si>
    <t>Bi-Annual Travel to Secure Reinsurance - Airfares - Sid Miller</t>
  </si>
  <si>
    <t>Bi-Annual Travel to Secure Reinsurance - Airfares - London to Hanover</t>
  </si>
  <si>
    <t xml:space="preserve">Bi-Annual Travel to Secure Reinsurance - Airfares - Refund of Flights to Germany - Not used </t>
  </si>
  <si>
    <t>Accommodation</t>
  </si>
  <si>
    <t>Meal</t>
  </si>
  <si>
    <t>Bi-Annual Travel to Secure Reinsurance - Meal - London</t>
  </si>
  <si>
    <t xml:space="preserve">Foreign Cash Withdrawal - $250.00 USD / $250.00 GBP / $100.00 EUR - Overseas Travel Allowance </t>
  </si>
  <si>
    <t>Travel Allowance</t>
  </si>
  <si>
    <t>Bi-Annual Travel to Secure Reinsurance - Home to Wellington Airport</t>
  </si>
  <si>
    <t>Bi-Annual Travel to Secure Reinsurance - London - Transfer to/from Heathrow Airport</t>
  </si>
  <si>
    <t>Bi-Annual Travel to Secure Reinsurance - Accommodation - Bermuda - 3 Nights</t>
  </si>
  <si>
    <t>Bi-Annual Travel to Secure Reinsurance - Accommodation - London - 3 Nights</t>
  </si>
  <si>
    <t>Business Leaders Health &amp; Safety Forum - Category 2 Membership</t>
  </si>
  <si>
    <t>Bi-Annual Travel to Secure Reinsurance - Accommodation - Geneva - 1 Night</t>
  </si>
  <si>
    <t>NZ Art Show, not attended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</si>
</sst>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0;[Red]\(#,##0.00\)"/>
  </numFmts>
  <fonts count="2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5" fillId="0" borderId="9" xfId="0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9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8" fillId="5" borderId="7" xfId="0" applyFont="1" applyFill="1" applyBorder="1" applyAlignment="1">
      <alignment vertical="center" readingOrder="1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9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/>
    <xf numFmtId="0" fontId="9" fillId="0" borderId="0" xfId="0" applyFont="1" applyBorder="1" applyAlignment="1">
      <alignment vertical="center" wrapText="1" readingOrder="1"/>
    </xf>
    <xf numFmtId="0" fontId="11" fillId="0" borderId="0" xfId="0" applyFont="1" applyBorder="1" applyAlignment="1">
      <alignment vertical="center" wrapText="1" readingOrder="1"/>
    </xf>
    <xf numFmtId="0" fontId="2" fillId="0" borderId="0" xfId="0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0" xfId="0" applyFont="1" applyFill="1" applyBorder="1"/>
    <xf numFmtId="0" fontId="8" fillId="5" borderId="7" xfId="0" applyFont="1" applyFill="1" applyBorder="1" applyAlignment="1">
      <alignment vertical="center" wrapText="1" readingOrder="1"/>
    </xf>
    <xf numFmtId="164" fontId="8" fillId="5" borderId="2" xfId="0" applyNumberFormat="1" applyFont="1" applyFill="1" applyBorder="1" applyAlignment="1">
      <alignment vertical="center" wrapText="1" readingOrder="1"/>
    </xf>
    <xf numFmtId="0" fontId="5" fillId="5" borderId="3" xfId="0" applyFont="1" applyFill="1" applyBorder="1" applyAlignment="1"/>
    <xf numFmtId="0" fontId="5" fillId="5" borderId="3" xfId="0" applyFont="1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/>
    <xf numFmtId="0" fontId="13" fillId="0" borderId="0" xfId="0" applyFont="1" applyBorder="1"/>
    <xf numFmtId="0" fontId="5" fillId="0" borderId="9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0" xfId="0" applyFont="1"/>
    <xf numFmtId="0" fontId="8" fillId="2" borderId="9" xfId="0" applyFont="1" applyFill="1" applyBorder="1" applyAlignment="1">
      <alignment vertical="center" wrapText="1" readingOrder="1"/>
    </xf>
    <xf numFmtId="164" fontId="8" fillId="2" borderId="0" xfId="0" applyNumberFormat="1" applyFont="1" applyFill="1" applyBorder="1" applyAlignment="1">
      <alignment vertical="center" wrapText="1" readingOrder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5" fillId="0" borderId="6" xfId="0" applyFont="1" applyBorder="1" applyAlignment="1"/>
    <xf numFmtId="0" fontId="5" fillId="0" borderId="9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2" fillId="7" borderId="11" xfId="0" applyFont="1" applyFill="1" applyBorder="1" applyAlignment="1">
      <alignment vertical="center" wrapText="1" readingOrder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5" fillId="0" borderId="0" xfId="0" applyFont="1"/>
    <xf numFmtId="0" fontId="8" fillId="4" borderId="4" xfId="0" applyFont="1" applyFill="1" applyBorder="1" applyAlignment="1">
      <alignment vertical="center" wrapText="1" readingOrder="1"/>
    </xf>
    <xf numFmtId="0" fontId="8" fillId="4" borderId="3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0" fontId="14" fillId="0" borderId="0" xfId="0" applyFont="1" applyBorder="1"/>
    <xf numFmtId="0" fontId="8" fillId="0" borderId="7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4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/>
    <xf numFmtId="164" fontId="14" fillId="5" borderId="2" xfId="0" applyNumberFormat="1" applyFont="1" applyFill="1" applyBorder="1" applyAlignment="1">
      <alignment vertical="center" wrapText="1"/>
    </xf>
    <xf numFmtId="0" fontId="1" fillId="5" borderId="8" xfId="0" applyFont="1" applyFill="1" applyBorder="1" applyAlignment="1">
      <alignment wrapText="1"/>
    </xf>
    <xf numFmtId="0" fontId="1" fillId="0" borderId="0" xfId="0" applyFont="1"/>
    <xf numFmtId="0" fontId="9" fillId="0" borderId="0" xfId="0" applyFont="1" applyBorder="1"/>
    <xf numFmtId="0" fontId="15" fillId="0" borderId="0" xfId="0" applyFont="1" applyBorder="1" applyAlignment="1">
      <alignment vertical="center" wrapText="1" readingOrder="1"/>
    </xf>
    <xf numFmtId="0" fontId="15" fillId="0" borderId="0" xfId="0" applyFont="1" applyBorder="1"/>
    <xf numFmtId="0" fontId="16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Fill="1" applyBorder="1" applyAlignment="1">
      <alignment vertical="center" wrapText="1" readingOrder="1"/>
    </xf>
    <xf numFmtId="0" fontId="14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/>
    <xf numFmtId="164" fontId="14" fillId="0" borderId="3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 readingOrder="1"/>
    </xf>
    <xf numFmtId="164" fontId="8" fillId="0" borderId="2" xfId="0" applyNumberFormat="1" applyFont="1" applyFill="1" applyBorder="1" applyAlignment="1">
      <alignment vertical="center" wrapText="1" readingOrder="1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8" fillId="8" borderId="7" xfId="0" applyFont="1" applyFill="1" applyBorder="1" applyAlignment="1">
      <alignment vertical="center" wrapText="1"/>
    </xf>
    <xf numFmtId="164" fontId="14" fillId="8" borderId="2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wrapText="1"/>
    </xf>
    <xf numFmtId="164" fontId="8" fillId="5" borderId="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164" fontId="8" fillId="8" borderId="2" xfId="0" applyNumberFormat="1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8" fillId="3" borderId="5" xfId="0" applyFont="1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5" borderId="8" xfId="0" applyFont="1" applyFill="1" applyBorder="1" applyAlignment="1"/>
    <xf numFmtId="0" fontId="8" fillId="0" borderId="6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5" fillId="0" borderId="0" xfId="0" applyFont="1" applyAlignment="1"/>
    <xf numFmtId="164" fontId="5" fillId="0" borderId="0" xfId="0" applyNumberFormat="1" applyFont="1" applyFill="1" applyBorder="1"/>
    <xf numFmtId="164" fontId="5" fillId="0" borderId="0" xfId="0" applyNumberFormat="1" applyFont="1" applyBorder="1" applyAlignment="1"/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0" xfId="0" applyFont="1" applyBorder="1" applyAlignment="1">
      <alignment horizontal="left" vertical="center" indent="1"/>
    </xf>
    <xf numFmtId="164" fontId="4" fillId="0" borderId="0" xfId="0" applyNumberFormat="1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9" xfId="0" applyFont="1" applyBorder="1" applyAlignment="1">
      <alignment vertical="center" wrapText="1"/>
    </xf>
    <xf numFmtId="0" fontId="5" fillId="0" borderId="9" xfId="0" applyFont="1" applyBorder="1"/>
    <xf numFmtId="0" fontId="18" fillId="6" borderId="8" xfId="0" applyFont="1" applyFill="1" applyBorder="1" applyAlignment="1">
      <alignment wrapText="1"/>
    </xf>
    <xf numFmtId="164" fontId="5" fillId="0" borderId="0" xfId="0" applyNumberFormat="1" applyFont="1" applyBorder="1"/>
    <xf numFmtId="0" fontId="12" fillId="0" borderId="9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49" fontId="12" fillId="0" borderId="9" xfId="0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wrapText="1"/>
    </xf>
    <xf numFmtId="164" fontId="6" fillId="0" borderId="0" xfId="0" applyNumberFormat="1" applyFont="1" applyBorder="1" applyAlignment="1">
      <alignment vertical="top"/>
    </xf>
    <xf numFmtId="165" fontId="5" fillId="0" borderId="0" xfId="0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 indent="1"/>
    </xf>
    <xf numFmtId="0" fontId="21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21" fillId="0" borderId="0" xfId="0" applyFont="1" applyBorder="1" applyAlignment="1">
      <alignment wrapText="1"/>
    </xf>
    <xf numFmtId="0" fontId="5" fillId="0" borderId="9" xfId="0" applyFont="1" applyBorder="1" applyAlignment="1">
      <alignment vertical="center" wrapText="1"/>
    </xf>
    <xf numFmtId="164" fontId="21" fillId="0" borderId="0" xfId="0" applyNumberFormat="1" applyFont="1" applyBorder="1" applyAlignment="1">
      <alignment vertical="center"/>
    </xf>
    <xf numFmtId="14" fontId="5" fillId="0" borderId="9" xfId="0" applyNumberFormat="1" applyFont="1" applyBorder="1" applyAlignment="1">
      <alignment horizontal="left" vertical="center" wrapText="1"/>
    </xf>
    <xf numFmtId="0" fontId="1" fillId="0" borderId="3" xfId="0" applyFont="1" applyFill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8" fillId="4" borderId="11" xfId="0" applyFont="1" applyFill="1" applyBorder="1" applyAlignment="1">
      <alignment vertical="center" wrapText="1" readingOrder="1"/>
    </xf>
    <xf numFmtId="0" fontId="15" fillId="0" borderId="11" xfId="0" applyFont="1" applyBorder="1" applyAlignment="1">
      <alignment vertical="center" wrapText="1" readingOrder="1"/>
    </xf>
    <xf numFmtId="0" fontId="16" fillId="0" borderId="11" xfId="0" applyFont="1" applyBorder="1" applyAlignment="1">
      <alignment vertical="center" wrapText="1" readingOrder="1"/>
    </xf>
    <xf numFmtId="0" fontId="2" fillId="0" borderId="7" xfId="0" applyFont="1" applyFill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center" vertical="center" wrapText="1" readingOrder="1"/>
    </xf>
    <xf numFmtId="0" fontId="15" fillId="0" borderId="8" xfId="0" applyFont="1" applyBorder="1" applyAlignment="1">
      <alignment horizontal="center" vertical="center" wrapText="1" readingOrder="1"/>
    </xf>
    <xf numFmtId="0" fontId="3" fillId="0" borderId="11" xfId="0" applyFont="1" applyFill="1" applyBorder="1" applyAlignment="1">
      <alignment horizontal="center" vertical="center" wrapText="1" readingOrder="1"/>
    </xf>
    <xf numFmtId="0" fontId="4" fillId="0" borderId="11" xfId="0" applyFont="1" applyFill="1" applyBorder="1" applyAlignment="1">
      <alignment horizontal="center" vertical="center" wrapText="1" readingOrder="1"/>
    </xf>
    <xf numFmtId="0" fontId="8" fillId="3" borderId="7" xfId="0" applyNumberFormat="1" applyFont="1" applyFill="1" applyBorder="1" applyAlignment="1">
      <alignment vertical="center" wrapText="1" readingOrder="1"/>
    </xf>
    <xf numFmtId="0" fontId="8" fillId="3" borderId="2" xfId="0" applyNumberFormat="1" applyFont="1" applyFill="1" applyBorder="1" applyAlignment="1">
      <alignment vertical="center" wrapText="1" readingOrder="1"/>
    </xf>
    <xf numFmtId="0" fontId="8" fillId="6" borderId="7" xfId="0" applyFont="1" applyFill="1" applyBorder="1" applyAlignment="1">
      <alignment vertical="center" readingOrder="1"/>
    </xf>
    <xf numFmtId="0" fontId="8" fillId="6" borderId="2" xfId="0" applyFont="1" applyFill="1" applyBorder="1" applyAlignment="1">
      <alignment vertical="center" readingOrder="1"/>
    </xf>
    <xf numFmtId="0" fontId="8" fillId="4" borderId="7" xfId="0" applyFont="1" applyFill="1" applyBorder="1" applyAlignment="1">
      <alignment horizontal="left" vertical="center" wrapText="1" readingOrder="1"/>
    </xf>
    <xf numFmtId="0" fontId="8" fillId="4" borderId="2" xfId="0" applyFont="1" applyFill="1" applyBorder="1" applyAlignment="1">
      <alignment horizontal="left" vertical="center" wrapText="1" readingOrder="1"/>
    </xf>
    <xf numFmtId="0" fontId="17" fillId="0" borderId="1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 readingOrder="1"/>
    </xf>
    <xf numFmtId="0" fontId="8" fillId="4" borderId="7" xfId="0" applyFont="1" applyFill="1" applyBorder="1" applyAlignment="1">
      <alignment vertical="center" wrapText="1" readingOrder="1"/>
    </xf>
    <xf numFmtId="0" fontId="8" fillId="4" borderId="2" xfId="0" applyFont="1" applyFill="1" applyBorder="1" applyAlignment="1">
      <alignment vertical="center" wrapText="1" readingOrder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0"/>
  <sheetViews>
    <sheetView tabSelected="1" zoomScaleNormal="100" workbookViewId="0">
      <selection activeCell="H86" sqref="H86"/>
    </sheetView>
  </sheetViews>
  <sheetFormatPr defaultColWidth="9.109375" defaultRowHeight="13.8" x14ac:dyDescent="0.3"/>
  <cols>
    <col min="1" max="1" width="20.6640625" style="5" customWidth="1"/>
    <col min="2" max="2" width="20.6640625" style="3" customWidth="1"/>
    <col min="3" max="3" width="78.109375" style="3" customWidth="1"/>
    <col min="4" max="4" width="35.6640625" style="3" customWidth="1"/>
    <col min="5" max="16384" width="9.109375" style="3"/>
  </cols>
  <sheetData>
    <row r="1" spans="1:4" s="79" customFormat="1" ht="21" customHeight="1" x14ac:dyDescent="0.35">
      <c r="A1" s="138" t="s">
        <v>16</v>
      </c>
      <c r="B1" s="138"/>
      <c r="C1" s="138"/>
      <c r="D1" s="138"/>
    </row>
    <row r="2" spans="1:4" s="80" customFormat="1" ht="18.75" customHeight="1" x14ac:dyDescent="0.3">
      <c r="A2" s="45" t="s">
        <v>7</v>
      </c>
      <c r="B2" s="140" t="s">
        <v>27</v>
      </c>
      <c r="C2" s="140"/>
      <c r="D2" s="140"/>
    </row>
    <row r="3" spans="1:4" s="80" customFormat="1" ht="18.75" customHeight="1" x14ac:dyDescent="0.3">
      <c r="A3" s="45" t="s">
        <v>8</v>
      </c>
      <c r="B3" s="141" t="s">
        <v>38</v>
      </c>
      <c r="C3" s="141"/>
      <c r="D3" s="141"/>
    </row>
    <row r="4" spans="1:4" s="80" customFormat="1" ht="18.75" customHeight="1" x14ac:dyDescent="0.3">
      <c r="A4" s="45" t="s">
        <v>3</v>
      </c>
      <c r="B4" s="141" t="s">
        <v>43</v>
      </c>
      <c r="C4" s="141"/>
      <c r="D4" s="141"/>
    </row>
    <row r="5" spans="1:4" s="81" customFormat="1" ht="18.75" customHeight="1" x14ac:dyDescent="0.3">
      <c r="A5" s="142" t="s">
        <v>9</v>
      </c>
      <c r="B5" s="143"/>
      <c r="C5" s="143"/>
      <c r="D5" s="144"/>
    </row>
    <row r="6" spans="1:4" s="66" customFormat="1" ht="18.75" customHeight="1" x14ac:dyDescent="0.3">
      <c r="A6" s="145" t="s">
        <v>21</v>
      </c>
      <c r="B6" s="146"/>
      <c r="C6" s="146"/>
      <c r="D6" s="146"/>
    </row>
    <row r="7" spans="1:4" s="82" customFormat="1" ht="18.75" customHeight="1" x14ac:dyDescent="0.3">
      <c r="A7" s="139" t="s">
        <v>17</v>
      </c>
      <c r="B7" s="139"/>
      <c r="C7" s="139"/>
      <c r="D7" s="139"/>
    </row>
    <row r="8" spans="1:4" s="83" customFormat="1" ht="14.4" x14ac:dyDescent="0.25">
      <c r="A8" s="77" t="s">
        <v>85</v>
      </c>
      <c r="B8" s="67" t="s">
        <v>24</v>
      </c>
      <c r="C8" s="67" t="s">
        <v>25</v>
      </c>
      <c r="D8" s="78" t="s">
        <v>26</v>
      </c>
    </row>
    <row r="9" spans="1:4" s="116" customFormat="1" x14ac:dyDescent="0.25">
      <c r="A9" s="123"/>
      <c r="B9" s="124"/>
      <c r="C9" s="124"/>
      <c r="D9" s="125"/>
    </row>
    <row r="10" spans="1:4" s="116" customFormat="1" x14ac:dyDescent="0.25">
      <c r="A10" s="118" t="s">
        <v>92</v>
      </c>
      <c r="B10" s="119">
        <v>21206.49</v>
      </c>
      <c r="C10" s="116" t="s">
        <v>127</v>
      </c>
      <c r="D10" s="117" t="s">
        <v>60</v>
      </c>
    </row>
    <row r="11" spans="1:4" s="116" customFormat="1" x14ac:dyDescent="0.25">
      <c r="A11" s="115" t="s">
        <v>94</v>
      </c>
      <c r="B11" s="119">
        <v>306.3</v>
      </c>
      <c r="C11" s="116" t="s">
        <v>128</v>
      </c>
      <c r="D11" s="117" t="s">
        <v>60</v>
      </c>
    </row>
    <row r="12" spans="1:4" s="116" customFormat="1" x14ac:dyDescent="0.25">
      <c r="A12" s="115" t="s">
        <v>93</v>
      </c>
      <c r="B12" s="122">
        <v>-344.6</v>
      </c>
      <c r="C12" s="116" t="s">
        <v>129</v>
      </c>
      <c r="D12" s="117" t="s">
        <v>60</v>
      </c>
    </row>
    <row r="13" spans="1:4" s="116" customFormat="1" x14ac:dyDescent="0.25">
      <c r="A13" s="115"/>
      <c r="B13" s="119"/>
      <c r="D13" s="117"/>
    </row>
    <row r="14" spans="1:4" s="116" customFormat="1" x14ac:dyDescent="0.3">
      <c r="A14" s="112" t="s">
        <v>66</v>
      </c>
      <c r="B14" s="119">
        <v>2022.2</v>
      </c>
      <c r="C14" s="116" t="s">
        <v>137</v>
      </c>
      <c r="D14" s="117" t="s">
        <v>130</v>
      </c>
    </row>
    <row r="15" spans="1:4" s="116" customFormat="1" x14ac:dyDescent="0.3">
      <c r="A15" s="112" t="s">
        <v>66</v>
      </c>
      <c r="B15" s="119">
        <v>38.53</v>
      </c>
      <c r="C15" s="116" t="s">
        <v>132</v>
      </c>
      <c r="D15" s="117" t="s">
        <v>131</v>
      </c>
    </row>
    <row r="16" spans="1:4" s="116" customFormat="1" x14ac:dyDescent="0.3">
      <c r="A16" s="112" t="s">
        <v>66</v>
      </c>
      <c r="B16" s="119">
        <v>359.42</v>
      </c>
      <c r="C16" s="116" t="s">
        <v>140</v>
      </c>
      <c r="D16" s="117" t="s">
        <v>130</v>
      </c>
    </row>
    <row r="17" spans="1:4" s="116" customFormat="1" x14ac:dyDescent="0.3">
      <c r="A17" s="112" t="s">
        <v>66</v>
      </c>
      <c r="B17" s="119">
        <v>2003.83</v>
      </c>
      <c r="C17" s="116" t="s">
        <v>138</v>
      </c>
      <c r="D17" s="117" t="s">
        <v>130</v>
      </c>
    </row>
    <row r="18" spans="1:4" s="116" customFormat="1" ht="12.75" customHeight="1" x14ac:dyDescent="0.25">
      <c r="A18" s="115"/>
      <c r="B18" s="119"/>
      <c r="D18" s="117"/>
    </row>
    <row r="19" spans="1:4" s="116" customFormat="1" ht="12.75" customHeight="1" x14ac:dyDescent="0.3">
      <c r="A19" s="112" t="s">
        <v>95</v>
      </c>
      <c r="B19" s="119">
        <v>986.91</v>
      </c>
      <c r="C19" s="116" t="s">
        <v>133</v>
      </c>
      <c r="D19" s="117" t="s">
        <v>134</v>
      </c>
    </row>
    <row r="20" spans="1:4" ht="12.75" customHeight="1" x14ac:dyDescent="0.3">
      <c r="A20" s="4"/>
      <c r="B20" s="121"/>
      <c r="C20" s="116"/>
      <c r="D20" s="44"/>
    </row>
    <row r="21" spans="1:4" x14ac:dyDescent="0.3">
      <c r="A21" s="112" t="s">
        <v>66</v>
      </c>
      <c r="B21" s="120">
        <v>50.8</v>
      </c>
      <c r="C21" s="116" t="s">
        <v>136</v>
      </c>
      <c r="D21" s="105" t="s">
        <v>69</v>
      </c>
    </row>
    <row r="22" spans="1:4" s="103" customFormat="1" ht="12.75" customHeight="1" x14ac:dyDescent="0.3">
      <c r="A22" s="112" t="s">
        <v>65</v>
      </c>
      <c r="B22" s="109">
        <v>18.260000000000002</v>
      </c>
      <c r="C22" s="116" t="s">
        <v>135</v>
      </c>
      <c r="D22" s="105" t="s">
        <v>69</v>
      </c>
    </row>
    <row r="23" spans="1:4" x14ac:dyDescent="0.3">
      <c r="A23" s="1"/>
      <c r="B23" s="40"/>
      <c r="C23" s="40"/>
      <c r="D23" s="44"/>
    </row>
    <row r="24" spans="1:4" s="84" customFormat="1" ht="18.75" customHeight="1" x14ac:dyDescent="0.3">
      <c r="A24" s="86" t="s">
        <v>4</v>
      </c>
      <c r="B24" s="91">
        <f>SUM(B10:B23)</f>
        <v>26648.139999999996</v>
      </c>
      <c r="C24" s="92"/>
      <c r="D24" s="93"/>
    </row>
    <row r="25" spans="1:4" s="82" customFormat="1" ht="18.75" customHeight="1" x14ac:dyDescent="0.3">
      <c r="A25" s="147" t="s">
        <v>12</v>
      </c>
      <c r="B25" s="148"/>
      <c r="C25" s="148"/>
      <c r="D25" s="94"/>
    </row>
    <row r="26" spans="1:4" s="83" customFormat="1" ht="14.4" x14ac:dyDescent="0.25">
      <c r="A26" s="77" t="s">
        <v>85</v>
      </c>
      <c r="B26" s="67" t="s">
        <v>24</v>
      </c>
      <c r="C26" s="67" t="s">
        <v>25</v>
      </c>
      <c r="D26" s="78" t="s">
        <v>26</v>
      </c>
    </row>
    <row r="27" spans="1:4" s="83" customFormat="1" ht="12.75" customHeight="1" x14ac:dyDescent="0.25">
      <c r="A27" s="111" t="s">
        <v>60</v>
      </c>
      <c r="D27" s="97"/>
    </row>
    <row r="28" spans="1:4" s="98" customFormat="1" ht="12.75" customHeight="1" x14ac:dyDescent="0.3">
      <c r="A28" s="112" t="s">
        <v>44</v>
      </c>
      <c r="B28" s="100">
        <v>421.05</v>
      </c>
      <c r="C28" s="126" t="s">
        <v>48</v>
      </c>
      <c r="D28" s="105" t="s">
        <v>59</v>
      </c>
    </row>
    <row r="29" spans="1:4" s="98" customFormat="1" ht="12.75" customHeight="1" x14ac:dyDescent="0.3">
      <c r="A29" s="112" t="s">
        <v>44</v>
      </c>
      <c r="B29" s="100">
        <v>8</v>
      </c>
      <c r="C29" s="126" t="s">
        <v>48</v>
      </c>
      <c r="D29" s="105" t="s">
        <v>61</v>
      </c>
    </row>
    <row r="30" spans="1:4" s="98" customFormat="1" ht="12.75" customHeight="1" x14ac:dyDescent="0.3">
      <c r="A30" s="112" t="s">
        <v>44</v>
      </c>
      <c r="B30" s="100">
        <v>485.2</v>
      </c>
      <c r="C30" s="126" t="s">
        <v>49</v>
      </c>
      <c r="D30" s="105" t="s">
        <v>59</v>
      </c>
    </row>
    <row r="31" spans="1:4" s="98" customFormat="1" ht="12.75" customHeight="1" x14ac:dyDescent="0.3">
      <c r="A31" s="112" t="s">
        <v>44</v>
      </c>
      <c r="B31" s="100">
        <v>18</v>
      </c>
      <c r="C31" s="126" t="s">
        <v>49</v>
      </c>
      <c r="D31" s="105" t="s">
        <v>61</v>
      </c>
    </row>
    <row r="32" spans="1:4" s="98" customFormat="1" ht="12.75" customHeight="1" x14ac:dyDescent="0.3">
      <c r="A32" s="112" t="s">
        <v>44</v>
      </c>
      <c r="B32" s="100">
        <v>408.94</v>
      </c>
      <c r="C32" s="126" t="s">
        <v>50</v>
      </c>
      <c r="D32" s="105" t="s">
        <v>59</v>
      </c>
    </row>
    <row r="33" spans="1:4" s="98" customFormat="1" ht="12.75" customHeight="1" x14ac:dyDescent="0.3">
      <c r="A33" s="112" t="s">
        <v>44</v>
      </c>
      <c r="B33" s="100">
        <v>18</v>
      </c>
      <c r="C33" s="126" t="s">
        <v>51</v>
      </c>
      <c r="D33" s="105" t="s">
        <v>61</v>
      </c>
    </row>
    <row r="34" spans="1:4" s="98" customFormat="1" ht="12.75" customHeight="1" x14ac:dyDescent="0.3">
      <c r="A34" s="112" t="s">
        <v>45</v>
      </c>
      <c r="B34" s="100">
        <v>432.64</v>
      </c>
      <c r="C34" s="126" t="s">
        <v>52</v>
      </c>
      <c r="D34" s="105" t="s">
        <v>59</v>
      </c>
    </row>
    <row r="35" spans="1:4" s="98" customFormat="1" ht="12.75" customHeight="1" x14ac:dyDescent="0.3">
      <c r="A35" s="112" t="s">
        <v>45</v>
      </c>
      <c r="B35" s="100">
        <v>8</v>
      </c>
      <c r="C35" s="126" t="s">
        <v>52</v>
      </c>
      <c r="D35" s="105" t="s">
        <v>61</v>
      </c>
    </row>
    <row r="36" spans="1:4" s="98" customFormat="1" ht="12.75" customHeight="1" x14ac:dyDescent="0.3">
      <c r="A36" s="112" t="s">
        <v>45</v>
      </c>
      <c r="B36" s="100">
        <v>362.73</v>
      </c>
      <c r="C36" s="126" t="s">
        <v>110</v>
      </c>
      <c r="D36" s="105" t="s">
        <v>59</v>
      </c>
    </row>
    <row r="37" spans="1:4" s="98" customFormat="1" ht="12.75" customHeight="1" x14ac:dyDescent="0.3">
      <c r="A37" s="112" t="s">
        <v>45</v>
      </c>
      <c r="B37" s="100">
        <v>8</v>
      </c>
      <c r="C37" s="126" t="s">
        <v>110</v>
      </c>
      <c r="D37" s="105" t="s">
        <v>61</v>
      </c>
    </row>
    <row r="38" spans="1:4" s="98" customFormat="1" ht="12.75" customHeight="1" x14ac:dyDescent="0.3">
      <c r="A38" s="112" t="s">
        <v>45</v>
      </c>
      <c r="B38" s="100">
        <f>363.47+36.52</f>
        <v>399.99</v>
      </c>
      <c r="C38" s="126" t="s">
        <v>53</v>
      </c>
      <c r="D38" s="105" t="s">
        <v>59</v>
      </c>
    </row>
    <row r="39" spans="1:4" s="98" customFormat="1" ht="12.75" customHeight="1" x14ac:dyDescent="0.3">
      <c r="A39" s="112" t="s">
        <v>45</v>
      </c>
      <c r="B39" s="100">
        <v>18</v>
      </c>
      <c r="C39" s="126" t="s">
        <v>53</v>
      </c>
      <c r="D39" s="105" t="s">
        <v>61</v>
      </c>
    </row>
    <row r="40" spans="1:4" s="98" customFormat="1" ht="12.75" customHeight="1" x14ac:dyDescent="0.3">
      <c r="A40" s="112" t="s">
        <v>45</v>
      </c>
      <c r="B40" s="100">
        <v>421.73</v>
      </c>
      <c r="C40" s="126" t="s">
        <v>98</v>
      </c>
      <c r="D40" s="105" t="s">
        <v>59</v>
      </c>
    </row>
    <row r="41" spans="1:4" s="98" customFormat="1" ht="12.75" customHeight="1" x14ac:dyDescent="0.3">
      <c r="A41" s="112" t="s">
        <v>45</v>
      </c>
      <c r="B41" s="100">
        <v>16</v>
      </c>
      <c r="C41" s="126" t="s">
        <v>98</v>
      </c>
      <c r="D41" s="105" t="s">
        <v>61</v>
      </c>
    </row>
    <row r="42" spans="1:4" s="98" customFormat="1" ht="12.75" customHeight="1" x14ac:dyDescent="0.3">
      <c r="A42" s="112" t="s">
        <v>45</v>
      </c>
      <c r="B42" s="100">
        <f>138.26+86.09</f>
        <v>224.35</v>
      </c>
      <c r="C42" s="126" t="s">
        <v>99</v>
      </c>
      <c r="D42" s="105" t="s">
        <v>59</v>
      </c>
    </row>
    <row r="43" spans="1:4" s="98" customFormat="1" ht="12.75" customHeight="1" x14ac:dyDescent="0.3">
      <c r="A43" s="112" t="s">
        <v>46</v>
      </c>
      <c r="B43" s="100">
        <v>6.5</v>
      </c>
      <c r="C43" s="126" t="s">
        <v>99</v>
      </c>
      <c r="D43" s="105" t="s">
        <v>61</v>
      </c>
    </row>
    <row r="44" spans="1:4" s="98" customFormat="1" ht="12.75" customHeight="1" x14ac:dyDescent="0.3">
      <c r="A44" s="112" t="s">
        <v>45</v>
      </c>
      <c r="B44" s="100">
        <v>421.73</v>
      </c>
      <c r="C44" s="126" t="s">
        <v>54</v>
      </c>
      <c r="D44" s="105" t="s">
        <v>59</v>
      </c>
    </row>
    <row r="45" spans="1:4" s="98" customFormat="1" ht="12.75" customHeight="1" x14ac:dyDescent="0.3">
      <c r="A45" s="112" t="s">
        <v>45</v>
      </c>
      <c r="B45" s="100">
        <v>8</v>
      </c>
      <c r="C45" s="126" t="s">
        <v>54</v>
      </c>
      <c r="D45" s="105" t="s">
        <v>61</v>
      </c>
    </row>
    <row r="46" spans="1:4" s="98" customFormat="1" ht="12.75" customHeight="1" x14ac:dyDescent="0.3">
      <c r="A46" s="112" t="s">
        <v>45</v>
      </c>
      <c r="B46" s="100">
        <f>365.21+78.26</f>
        <v>443.46999999999997</v>
      </c>
      <c r="C46" s="126" t="s">
        <v>113</v>
      </c>
      <c r="D46" s="105" t="s">
        <v>59</v>
      </c>
    </row>
    <row r="47" spans="1:4" s="98" customFormat="1" ht="12.75" customHeight="1" x14ac:dyDescent="0.3">
      <c r="A47" s="112" t="s">
        <v>45</v>
      </c>
      <c r="B47" s="100">
        <v>18</v>
      </c>
      <c r="C47" s="126" t="s">
        <v>113</v>
      </c>
      <c r="D47" s="105" t="s">
        <v>61</v>
      </c>
    </row>
    <row r="48" spans="1:4" s="98" customFormat="1" ht="12.75" customHeight="1" x14ac:dyDescent="0.3">
      <c r="A48" s="112" t="s">
        <v>46</v>
      </c>
      <c r="B48" s="100">
        <v>615.64</v>
      </c>
      <c r="C48" s="126" t="s">
        <v>115</v>
      </c>
      <c r="D48" s="105" t="s">
        <v>59</v>
      </c>
    </row>
    <row r="49" spans="1:4" s="98" customFormat="1" ht="12.75" customHeight="1" x14ac:dyDescent="0.3">
      <c r="A49" s="112" t="s">
        <v>46</v>
      </c>
      <c r="B49" s="100">
        <v>6.5</v>
      </c>
      <c r="C49" s="126" t="s">
        <v>115</v>
      </c>
      <c r="D49" s="105" t="s">
        <v>61</v>
      </c>
    </row>
    <row r="50" spans="1:4" s="98" customFormat="1" ht="12.75" customHeight="1" x14ac:dyDescent="0.3">
      <c r="A50" s="112" t="s">
        <v>47</v>
      </c>
      <c r="B50" s="100">
        <v>433.03</v>
      </c>
      <c r="C50" s="126" t="s">
        <v>55</v>
      </c>
      <c r="D50" s="105" t="s">
        <v>59</v>
      </c>
    </row>
    <row r="51" spans="1:4" s="98" customFormat="1" ht="12.75" customHeight="1" x14ac:dyDescent="0.3">
      <c r="A51" s="112" t="s">
        <v>47</v>
      </c>
      <c r="B51" s="100">
        <v>8</v>
      </c>
      <c r="C51" s="126" t="s">
        <v>55</v>
      </c>
      <c r="D51" s="105" t="s">
        <v>61</v>
      </c>
    </row>
    <row r="52" spans="1:4" s="98" customFormat="1" ht="12.75" customHeight="1" x14ac:dyDescent="0.3">
      <c r="A52" s="112" t="s">
        <v>47</v>
      </c>
      <c r="B52" s="100">
        <v>394.78</v>
      </c>
      <c r="C52" s="126" t="s">
        <v>56</v>
      </c>
      <c r="D52" s="105" t="s">
        <v>59</v>
      </c>
    </row>
    <row r="53" spans="1:4" s="98" customFormat="1" ht="12.75" customHeight="1" x14ac:dyDescent="0.3">
      <c r="A53" s="112" t="s">
        <v>47</v>
      </c>
      <c r="B53" s="100">
        <v>8</v>
      </c>
      <c r="C53" s="126" t="s">
        <v>56</v>
      </c>
      <c r="D53" s="105" t="s">
        <v>61</v>
      </c>
    </row>
    <row r="54" spans="1:4" s="98" customFormat="1" ht="12.75" customHeight="1" x14ac:dyDescent="0.3">
      <c r="A54" s="112" t="s">
        <v>47</v>
      </c>
      <c r="B54" s="100">
        <v>259.13</v>
      </c>
      <c r="C54" s="126" t="s">
        <v>57</v>
      </c>
      <c r="D54" s="105" t="s">
        <v>59</v>
      </c>
    </row>
    <row r="55" spans="1:4" s="98" customFormat="1" ht="12.75" customHeight="1" x14ac:dyDescent="0.3">
      <c r="A55" s="112" t="s">
        <v>47</v>
      </c>
      <c r="B55" s="100">
        <v>8</v>
      </c>
      <c r="C55" s="126" t="s">
        <v>58</v>
      </c>
      <c r="D55" s="105" t="s">
        <v>61</v>
      </c>
    </row>
    <row r="56" spans="1:4" s="98" customFormat="1" ht="12.75" customHeight="1" x14ac:dyDescent="0.3">
      <c r="A56" s="112" t="s">
        <v>47</v>
      </c>
      <c r="B56" s="100">
        <v>60.86</v>
      </c>
      <c r="C56" s="126" t="s">
        <v>114</v>
      </c>
      <c r="D56" s="105" t="s">
        <v>59</v>
      </c>
    </row>
    <row r="57" spans="1:4" s="98" customFormat="1" ht="12.75" customHeight="1" x14ac:dyDescent="0.3">
      <c r="A57" s="112" t="s">
        <v>47</v>
      </c>
      <c r="B57" s="100">
        <v>10</v>
      </c>
      <c r="C57" s="126" t="s">
        <v>114</v>
      </c>
      <c r="D57" s="105" t="s">
        <v>61</v>
      </c>
    </row>
    <row r="58" spans="1:4" s="98" customFormat="1" ht="12.75" customHeight="1" x14ac:dyDescent="0.3">
      <c r="A58" s="112" t="s">
        <v>47</v>
      </c>
      <c r="B58" s="100">
        <v>8</v>
      </c>
      <c r="C58" s="126" t="s">
        <v>62</v>
      </c>
      <c r="D58" s="105" t="s">
        <v>61</v>
      </c>
    </row>
    <row r="59" spans="1:4" s="98" customFormat="1" ht="12.75" customHeight="1" x14ac:dyDescent="0.3">
      <c r="A59" s="112" t="s">
        <v>47</v>
      </c>
      <c r="B59" s="100">
        <v>8</v>
      </c>
      <c r="C59" s="126" t="s">
        <v>62</v>
      </c>
      <c r="D59" s="105" t="s">
        <v>61</v>
      </c>
    </row>
    <row r="60" spans="1:4" s="98" customFormat="1" ht="12.75" customHeight="1" x14ac:dyDescent="0.3">
      <c r="A60" s="112" t="s">
        <v>47</v>
      </c>
      <c r="B60" s="100">
        <v>8</v>
      </c>
      <c r="C60" s="126" t="s">
        <v>62</v>
      </c>
      <c r="D60" s="105" t="s">
        <v>61</v>
      </c>
    </row>
    <row r="61" spans="1:4" s="98" customFormat="1" ht="12.75" customHeight="1" x14ac:dyDescent="0.3">
      <c r="A61" s="104" t="s">
        <v>47</v>
      </c>
      <c r="B61" s="100">
        <v>8</v>
      </c>
      <c r="C61" s="126" t="s">
        <v>62</v>
      </c>
      <c r="D61" s="105" t="s">
        <v>61</v>
      </c>
    </row>
    <row r="62" spans="1:4" s="98" customFormat="1" ht="12.75" customHeight="1" x14ac:dyDescent="0.25">
      <c r="A62" s="108" t="s">
        <v>63</v>
      </c>
      <c r="B62" s="107"/>
      <c r="C62" s="102"/>
      <c r="D62" s="105"/>
    </row>
    <row r="63" spans="1:4" s="110" customFormat="1" ht="12.75" customHeight="1" x14ac:dyDescent="0.3">
      <c r="A63" s="112" t="s">
        <v>64</v>
      </c>
      <c r="B63" s="109">
        <v>78.69</v>
      </c>
      <c r="C63" s="127" t="s">
        <v>105</v>
      </c>
      <c r="D63" s="105" t="s">
        <v>104</v>
      </c>
    </row>
    <row r="64" spans="1:4" s="110" customFormat="1" ht="12.75" customHeight="1" x14ac:dyDescent="0.3">
      <c r="A64" s="112" t="s">
        <v>45</v>
      </c>
      <c r="B64" s="109">
        <v>48</v>
      </c>
      <c r="C64" s="106" t="s">
        <v>98</v>
      </c>
      <c r="D64" s="105" t="s">
        <v>68</v>
      </c>
    </row>
    <row r="65" spans="1:4" s="110" customFormat="1" ht="12.75" customHeight="1" x14ac:dyDescent="0.3">
      <c r="A65" s="112" t="s">
        <v>45</v>
      </c>
      <c r="B65" s="109">
        <v>91.4</v>
      </c>
      <c r="C65" s="106" t="s">
        <v>98</v>
      </c>
      <c r="D65" s="105" t="s">
        <v>68</v>
      </c>
    </row>
    <row r="66" spans="1:4" s="110" customFormat="1" ht="12.75" customHeight="1" x14ac:dyDescent="0.3">
      <c r="A66" s="112" t="s">
        <v>45</v>
      </c>
      <c r="B66" s="109">
        <v>6.5</v>
      </c>
      <c r="C66" s="106" t="s">
        <v>98</v>
      </c>
      <c r="D66" s="105" t="s">
        <v>68</v>
      </c>
    </row>
    <row r="67" spans="1:4" s="110" customFormat="1" ht="12.75" customHeight="1" x14ac:dyDescent="0.3">
      <c r="A67" s="112" t="s">
        <v>45</v>
      </c>
      <c r="B67" s="109">
        <v>91.4</v>
      </c>
      <c r="C67" s="106" t="s">
        <v>99</v>
      </c>
      <c r="D67" s="105" t="s">
        <v>61</v>
      </c>
    </row>
    <row r="68" spans="1:4" s="110" customFormat="1" ht="12.75" customHeight="1" x14ac:dyDescent="0.3">
      <c r="A68" s="112" t="s">
        <v>45</v>
      </c>
      <c r="B68" s="109">
        <v>37</v>
      </c>
      <c r="C68" s="106" t="s">
        <v>99</v>
      </c>
      <c r="D68" s="105" t="s">
        <v>68</v>
      </c>
    </row>
    <row r="69" spans="1:4" s="110" customFormat="1" ht="12.75" customHeight="1" x14ac:dyDescent="0.3">
      <c r="A69" s="112" t="s">
        <v>45</v>
      </c>
      <c r="B69" s="109">
        <v>6.5</v>
      </c>
      <c r="C69" s="106" t="s">
        <v>99</v>
      </c>
      <c r="D69" s="105" t="s">
        <v>68</v>
      </c>
    </row>
    <row r="70" spans="1:4" s="110" customFormat="1" ht="12.75" customHeight="1" x14ac:dyDescent="0.3">
      <c r="A70" s="112" t="s">
        <v>46</v>
      </c>
      <c r="B70" s="109">
        <v>6</v>
      </c>
      <c r="C70" s="106" t="s">
        <v>116</v>
      </c>
      <c r="D70" s="105" t="s">
        <v>68</v>
      </c>
    </row>
    <row r="71" spans="1:4" s="110" customFormat="1" ht="12.75" customHeight="1" x14ac:dyDescent="0.3">
      <c r="A71" s="112" t="s">
        <v>46</v>
      </c>
      <c r="B71" s="109">
        <v>93.4</v>
      </c>
      <c r="C71" s="106" t="s">
        <v>116</v>
      </c>
      <c r="D71" s="105" t="s">
        <v>68</v>
      </c>
    </row>
    <row r="72" spans="1:4" s="110" customFormat="1" ht="12.75" customHeight="1" x14ac:dyDescent="0.3">
      <c r="A72" s="112" t="s">
        <v>46</v>
      </c>
      <c r="B72" s="109">
        <v>21.29</v>
      </c>
      <c r="C72" s="106" t="s">
        <v>116</v>
      </c>
      <c r="D72" s="105" t="s">
        <v>68</v>
      </c>
    </row>
    <row r="73" spans="1:4" s="110" customFormat="1" ht="12.75" customHeight="1" x14ac:dyDescent="0.3">
      <c r="A73" s="112" t="s">
        <v>46</v>
      </c>
      <c r="B73" s="109">
        <v>8</v>
      </c>
      <c r="C73" s="106" t="s">
        <v>116</v>
      </c>
      <c r="D73" s="105" t="s">
        <v>68</v>
      </c>
    </row>
    <row r="74" spans="1:4" s="110" customFormat="1" ht="12.75" customHeight="1" x14ac:dyDescent="0.3">
      <c r="A74" s="112" t="s">
        <v>65</v>
      </c>
      <c r="B74" s="109">
        <v>46.26</v>
      </c>
      <c r="C74" s="106" t="s">
        <v>73</v>
      </c>
      <c r="D74" s="105" t="s">
        <v>69</v>
      </c>
    </row>
    <row r="75" spans="1:4" s="110" customFormat="1" ht="12.75" customHeight="1" x14ac:dyDescent="0.3">
      <c r="A75" s="112" t="s">
        <v>65</v>
      </c>
      <c r="B75" s="109">
        <v>50.43</v>
      </c>
      <c r="C75" s="106" t="s">
        <v>74</v>
      </c>
      <c r="D75" s="105" t="s">
        <v>69</v>
      </c>
    </row>
    <row r="76" spans="1:4" s="110" customFormat="1" ht="12.75" customHeight="1" x14ac:dyDescent="0.3">
      <c r="A76" s="112" t="s">
        <v>65</v>
      </c>
      <c r="B76" s="109">
        <v>37.909999999999997</v>
      </c>
      <c r="C76" s="106" t="s">
        <v>111</v>
      </c>
      <c r="D76" s="105" t="s">
        <v>69</v>
      </c>
    </row>
    <row r="77" spans="1:4" s="110" customFormat="1" ht="12.75" customHeight="1" x14ac:dyDescent="0.3">
      <c r="A77" s="112" t="s">
        <v>65</v>
      </c>
      <c r="B77" s="109">
        <v>41.91</v>
      </c>
      <c r="C77" s="106" t="s">
        <v>112</v>
      </c>
      <c r="D77" s="105" t="s">
        <v>69</v>
      </c>
    </row>
    <row r="78" spans="1:4" s="110" customFormat="1" ht="12.75" customHeight="1" x14ac:dyDescent="0.3">
      <c r="A78" s="112" t="s">
        <v>65</v>
      </c>
      <c r="B78" s="109">
        <v>29.57</v>
      </c>
      <c r="C78" s="106" t="s">
        <v>75</v>
      </c>
      <c r="D78" s="105" t="s">
        <v>70</v>
      </c>
    </row>
    <row r="79" spans="1:4" s="110" customFormat="1" ht="12.75" customHeight="1" x14ac:dyDescent="0.3">
      <c r="A79" s="112" t="s">
        <v>65</v>
      </c>
      <c r="B79" s="109">
        <v>29.57</v>
      </c>
      <c r="C79" s="106" t="s">
        <v>100</v>
      </c>
      <c r="D79" s="105" t="s">
        <v>70</v>
      </c>
    </row>
    <row r="80" spans="1:4" s="110" customFormat="1" ht="12.75" customHeight="1" x14ac:dyDescent="0.3">
      <c r="A80" s="112" t="s">
        <v>65</v>
      </c>
      <c r="B80" s="109">
        <v>3.91</v>
      </c>
      <c r="C80" s="106" t="s">
        <v>101</v>
      </c>
      <c r="D80" s="105" t="s">
        <v>71</v>
      </c>
    </row>
    <row r="81" spans="1:4" s="110" customFormat="1" ht="12.75" customHeight="1" x14ac:dyDescent="0.3">
      <c r="A81" s="112" t="s">
        <v>65</v>
      </c>
      <c r="B81" s="109">
        <v>29.57</v>
      </c>
      <c r="C81" s="106" t="s">
        <v>102</v>
      </c>
      <c r="D81" s="105" t="s">
        <v>70</v>
      </c>
    </row>
    <row r="82" spans="1:4" s="110" customFormat="1" ht="12.75" customHeight="1" x14ac:dyDescent="0.3">
      <c r="A82" s="112" t="s">
        <v>66</v>
      </c>
      <c r="B82" s="109">
        <v>42.96</v>
      </c>
      <c r="C82" s="106" t="s">
        <v>112</v>
      </c>
      <c r="D82" s="105" t="s">
        <v>69</v>
      </c>
    </row>
    <row r="83" spans="1:4" s="110" customFormat="1" ht="12.75" customHeight="1" x14ac:dyDescent="0.3">
      <c r="A83" s="112" t="s">
        <v>66</v>
      </c>
      <c r="B83" s="109">
        <v>44.35</v>
      </c>
      <c r="C83" s="106" t="s">
        <v>111</v>
      </c>
      <c r="D83" s="105" t="s">
        <v>69</v>
      </c>
    </row>
    <row r="84" spans="1:4" s="110" customFormat="1" ht="12.75" customHeight="1" x14ac:dyDescent="0.3">
      <c r="A84" s="112" t="s">
        <v>67</v>
      </c>
      <c r="B84" s="109">
        <v>29.57</v>
      </c>
      <c r="C84" s="106" t="s">
        <v>76</v>
      </c>
      <c r="D84" s="105" t="s">
        <v>69</v>
      </c>
    </row>
    <row r="85" spans="1:4" s="110" customFormat="1" ht="12.75" customHeight="1" x14ac:dyDescent="0.3">
      <c r="A85" s="112" t="s">
        <v>67</v>
      </c>
      <c r="B85" s="109">
        <v>52.61</v>
      </c>
      <c r="C85" s="106" t="s">
        <v>77</v>
      </c>
      <c r="D85" s="105" t="s">
        <v>69</v>
      </c>
    </row>
    <row r="86" spans="1:4" s="110" customFormat="1" ht="12.75" customHeight="1" x14ac:dyDescent="0.3">
      <c r="A86" s="112" t="s">
        <v>67</v>
      </c>
      <c r="B86" s="109">
        <v>44</v>
      </c>
      <c r="C86" s="106" t="s">
        <v>103</v>
      </c>
      <c r="D86" s="105" t="s">
        <v>70</v>
      </c>
    </row>
    <row r="87" spans="1:4" s="110" customFormat="1" ht="12.75" customHeight="1" x14ac:dyDescent="0.3">
      <c r="A87" s="112" t="s">
        <v>67</v>
      </c>
      <c r="B87" s="109">
        <v>59.3</v>
      </c>
      <c r="C87" s="106" t="s">
        <v>78</v>
      </c>
      <c r="D87" s="105" t="s">
        <v>69</v>
      </c>
    </row>
    <row r="88" spans="1:4" s="110" customFormat="1" ht="12.75" customHeight="1" x14ac:dyDescent="0.25">
      <c r="A88" s="108" t="s">
        <v>96</v>
      </c>
      <c r="B88" s="109"/>
      <c r="C88" s="106"/>
      <c r="D88" s="105"/>
    </row>
    <row r="89" spans="1:4" s="110" customFormat="1" ht="12.75" customHeight="1" x14ac:dyDescent="0.25">
      <c r="A89" s="104" t="s">
        <v>45</v>
      </c>
      <c r="B89" s="109">
        <v>233.91</v>
      </c>
      <c r="C89" s="106" t="s">
        <v>50</v>
      </c>
      <c r="D89" s="105" t="s">
        <v>97</v>
      </c>
    </row>
    <row r="90" spans="1:4" s="110" customFormat="1" ht="12.75" customHeight="1" x14ac:dyDescent="0.25">
      <c r="A90" s="104" t="s">
        <v>45</v>
      </c>
      <c r="B90" s="109">
        <v>6.5</v>
      </c>
      <c r="C90" s="106" t="s">
        <v>50</v>
      </c>
      <c r="D90" s="105" t="s">
        <v>61</v>
      </c>
    </row>
    <row r="91" spans="1:4" s="110" customFormat="1" ht="12.75" customHeight="1" x14ac:dyDescent="0.25">
      <c r="A91" s="104" t="s">
        <v>45</v>
      </c>
      <c r="B91" s="109">
        <v>29.13</v>
      </c>
      <c r="C91" s="106" t="s">
        <v>50</v>
      </c>
      <c r="D91" s="105" t="s">
        <v>72</v>
      </c>
    </row>
    <row r="92" spans="1:4" s="99" customFormat="1" ht="12.75" customHeight="1" x14ac:dyDescent="0.3">
      <c r="A92" s="11"/>
      <c r="B92" s="101"/>
      <c r="C92" s="41"/>
      <c r="D92" s="42"/>
    </row>
    <row r="93" spans="1:4" s="84" customFormat="1" ht="18.75" customHeight="1" x14ac:dyDescent="0.3">
      <c r="A93" s="86" t="s">
        <v>4</v>
      </c>
      <c r="B93" s="87">
        <f>SUM(B27:B92)</f>
        <v>7283.9099999999971</v>
      </c>
      <c r="C93" s="92"/>
      <c r="D93" s="39"/>
    </row>
    <row r="94" spans="1:4" s="84" customFormat="1" ht="18.75" customHeight="1" x14ac:dyDescent="0.3">
      <c r="A94" s="149" t="s">
        <v>11</v>
      </c>
      <c r="B94" s="150"/>
      <c r="C94" s="150"/>
      <c r="D94" s="113"/>
    </row>
    <row r="95" spans="1:4" s="85" customFormat="1" ht="14.4" x14ac:dyDescent="0.25">
      <c r="A95" s="77" t="s">
        <v>85</v>
      </c>
      <c r="B95" s="67" t="s">
        <v>24</v>
      </c>
      <c r="C95" s="67" t="s">
        <v>25</v>
      </c>
      <c r="D95" s="78" t="s">
        <v>26</v>
      </c>
    </row>
    <row r="96" spans="1:4" ht="12.75" customHeight="1" x14ac:dyDescent="0.3">
      <c r="A96" s="1"/>
      <c r="B96" s="40"/>
      <c r="C96" s="40"/>
      <c r="D96" s="44"/>
    </row>
    <row r="97" spans="1:4" ht="12.75" customHeight="1" x14ac:dyDescent="0.3">
      <c r="A97" s="135" t="s">
        <v>81</v>
      </c>
      <c r="B97" s="136"/>
      <c r="C97" s="136"/>
      <c r="D97" s="137"/>
    </row>
    <row r="98" spans="1:4" ht="12.75" customHeight="1" x14ac:dyDescent="0.3">
      <c r="A98" s="1"/>
      <c r="B98" s="40"/>
      <c r="C98" s="40"/>
      <c r="D98" s="44"/>
    </row>
    <row r="99" spans="1:4" s="84" customFormat="1" ht="18.75" customHeight="1" x14ac:dyDescent="0.3">
      <c r="A99" s="86" t="s">
        <v>4</v>
      </c>
      <c r="B99" s="87">
        <f>SUM(B96:B98)</f>
        <v>0</v>
      </c>
      <c r="C99" s="88"/>
      <c r="D99" s="95"/>
    </row>
    <row r="100" spans="1:4" s="90" customFormat="1" ht="18.75" customHeight="1" x14ac:dyDescent="0.3">
      <c r="A100" s="6" t="s">
        <v>6</v>
      </c>
      <c r="B100" s="89">
        <f>B24+B93+B99</f>
        <v>33932.049999999996</v>
      </c>
      <c r="C100" s="58"/>
      <c r="D100" s="96"/>
    </row>
    <row r="101" spans="1:4" s="2" customFormat="1" x14ac:dyDescent="0.3">
      <c r="B101" s="7"/>
      <c r="C101" s="8"/>
      <c r="D101" s="8"/>
    </row>
    <row r="102" spans="1:4" x14ac:dyDescent="0.3">
      <c r="A102" s="12"/>
      <c r="B102" s="2"/>
      <c r="C102" s="2"/>
      <c r="D102" s="2"/>
    </row>
    <row r="103" spans="1:4" x14ac:dyDescent="0.3">
      <c r="A103" s="12"/>
      <c r="B103" s="2"/>
      <c r="C103" s="2"/>
      <c r="D103" s="2"/>
    </row>
    <row r="104" spans="1:4" x14ac:dyDescent="0.3">
      <c r="A104" s="12"/>
      <c r="B104" s="2"/>
      <c r="C104" s="2"/>
      <c r="D104" s="2"/>
    </row>
    <row r="105" spans="1:4" x14ac:dyDescent="0.3">
      <c r="A105" s="12"/>
      <c r="B105" s="2"/>
      <c r="C105" s="2"/>
      <c r="D105" s="2"/>
    </row>
    <row r="106" spans="1:4" x14ac:dyDescent="0.3">
      <c r="A106" s="12"/>
      <c r="B106" s="2"/>
      <c r="C106" s="2"/>
      <c r="D106" s="2"/>
    </row>
    <row r="107" spans="1:4" x14ac:dyDescent="0.3">
      <c r="A107" s="12"/>
      <c r="B107" s="2"/>
      <c r="C107" s="2"/>
      <c r="D107" s="2"/>
    </row>
    <row r="108" spans="1:4" x14ac:dyDescent="0.3">
      <c r="A108" s="12"/>
      <c r="B108" s="120"/>
      <c r="C108" s="2"/>
      <c r="D108" s="2"/>
    </row>
    <row r="109" spans="1:4" x14ac:dyDescent="0.3">
      <c r="A109" s="12"/>
      <c r="B109" s="2"/>
      <c r="C109" s="2"/>
      <c r="D109" s="2"/>
    </row>
    <row r="110" spans="1:4" x14ac:dyDescent="0.3">
      <c r="A110" s="12"/>
      <c r="B110" s="2"/>
      <c r="C110" s="2"/>
      <c r="D110" s="2"/>
    </row>
  </sheetData>
  <mergeCells count="10">
    <mergeCell ref="A97:D97"/>
    <mergeCell ref="A1:D1"/>
    <mergeCell ref="A7:D7"/>
    <mergeCell ref="B2:D2"/>
    <mergeCell ref="B3:D3"/>
    <mergeCell ref="B4:D4"/>
    <mergeCell ref="A5:D5"/>
    <mergeCell ref="A6:D6"/>
    <mergeCell ref="A25:C25"/>
    <mergeCell ref="A94:C94"/>
  </mergeCells>
  <printOptions gridLines="1"/>
  <pageMargins left="0.70866141732283472" right="0.70866141732283472" top="0.74803149606299213" bottom="0.74803149606299213" header="0.31496062992125984" footer="0.31496062992125984"/>
  <pageSetup paperSize="9" scale="86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Normal="100" workbookViewId="0">
      <selection activeCell="A45" sqref="A45"/>
    </sheetView>
  </sheetViews>
  <sheetFormatPr defaultColWidth="9.109375" defaultRowHeight="13.8" x14ac:dyDescent="0.3"/>
  <cols>
    <col min="1" max="1" width="20.6640625" style="2" customWidth="1"/>
    <col min="2" max="2" width="15.6640625" style="2" bestFit="1" customWidth="1"/>
    <col min="3" max="3" width="45.6640625" style="2" bestFit="1" customWidth="1"/>
    <col min="4" max="5" width="22.6640625" style="2" customWidth="1"/>
    <col min="6" max="6" width="15.6640625" style="2" customWidth="1"/>
    <col min="7" max="16384" width="9.109375" style="13"/>
  </cols>
  <sheetData>
    <row r="1" spans="1:7" s="62" customFormat="1" ht="21" customHeight="1" x14ac:dyDescent="0.35">
      <c r="A1" s="153" t="s">
        <v>16</v>
      </c>
      <c r="B1" s="153"/>
      <c r="C1" s="153"/>
      <c r="D1" s="153"/>
      <c r="E1" s="153"/>
      <c r="F1" s="153"/>
    </row>
    <row r="2" spans="1:7" s="64" customFormat="1" ht="18.75" customHeight="1" x14ac:dyDescent="0.3">
      <c r="A2" s="45" t="s">
        <v>7</v>
      </c>
      <c r="B2" s="140" t="str">
        <f>Travel!B2</f>
        <v>Earthquake Commission</v>
      </c>
      <c r="C2" s="140"/>
      <c r="D2" s="140"/>
      <c r="E2" s="140"/>
      <c r="F2" s="140"/>
      <c r="G2" s="63"/>
    </row>
    <row r="3" spans="1:7" s="64" customFormat="1" ht="18.75" customHeight="1" x14ac:dyDescent="0.3">
      <c r="A3" s="45" t="s">
        <v>8</v>
      </c>
      <c r="B3" s="141" t="str">
        <f>Travel!B3</f>
        <v>Sid Miller</v>
      </c>
      <c r="C3" s="141"/>
      <c r="D3" s="141"/>
      <c r="E3" s="141"/>
      <c r="F3" s="141"/>
      <c r="G3" s="65"/>
    </row>
    <row r="4" spans="1:7" s="64" customFormat="1" ht="18.75" customHeight="1" x14ac:dyDescent="0.3">
      <c r="A4" s="45" t="s">
        <v>3</v>
      </c>
      <c r="B4" s="141" t="str">
        <f>Travel!B4</f>
        <v>1 March 2017 to 30 June 2017</v>
      </c>
      <c r="C4" s="141"/>
      <c r="D4" s="141"/>
      <c r="E4" s="141"/>
      <c r="F4" s="141"/>
      <c r="G4" s="65"/>
    </row>
    <row r="5" spans="1:7" s="16" customFormat="1" ht="18.75" customHeight="1" x14ac:dyDescent="0.3">
      <c r="A5" s="157" t="s">
        <v>18</v>
      </c>
      <c r="B5" s="158"/>
      <c r="C5" s="159"/>
      <c r="D5" s="159"/>
      <c r="E5" s="159"/>
      <c r="F5" s="160"/>
    </row>
    <row r="6" spans="1:7" s="16" customFormat="1" ht="18.75" customHeight="1" x14ac:dyDescent="0.3">
      <c r="A6" s="154" t="s">
        <v>22</v>
      </c>
      <c r="B6" s="155"/>
      <c r="C6" s="155"/>
      <c r="D6" s="155"/>
      <c r="E6" s="155"/>
      <c r="F6" s="156"/>
    </row>
    <row r="7" spans="1:7" s="66" customFormat="1" ht="18.75" customHeight="1" x14ac:dyDescent="0.3">
      <c r="A7" s="151" t="s">
        <v>13</v>
      </c>
      <c r="B7" s="152"/>
      <c r="C7" s="50"/>
      <c r="D7" s="50"/>
      <c r="E7" s="50"/>
      <c r="F7" s="51"/>
    </row>
    <row r="8" spans="1:7" s="56" customFormat="1" ht="14.4" x14ac:dyDescent="0.25">
      <c r="A8" s="77" t="s">
        <v>84</v>
      </c>
      <c r="B8" s="67" t="s">
        <v>28</v>
      </c>
      <c r="C8" s="67" t="s">
        <v>106</v>
      </c>
      <c r="D8" s="67" t="s">
        <v>36</v>
      </c>
      <c r="E8" s="67" t="s">
        <v>107</v>
      </c>
      <c r="F8" s="78" t="s">
        <v>1</v>
      </c>
    </row>
    <row r="9" spans="1:7" x14ac:dyDescent="0.3">
      <c r="A9" s="17" t="s">
        <v>82</v>
      </c>
      <c r="B9" s="2">
        <v>16.52</v>
      </c>
      <c r="C9" s="13" t="s">
        <v>86</v>
      </c>
      <c r="D9" s="40" t="s">
        <v>118</v>
      </c>
      <c r="E9" s="128" t="s">
        <v>117</v>
      </c>
      <c r="F9" s="129" t="s">
        <v>108</v>
      </c>
    </row>
    <row r="10" spans="1:7" x14ac:dyDescent="0.3">
      <c r="A10" s="31" t="s">
        <v>82</v>
      </c>
      <c r="B10" s="10">
        <v>6.52</v>
      </c>
      <c r="C10" s="13" t="s">
        <v>121</v>
      </c>
      <c r="D10" s="40" t="s">
        <v>90</v>
      </c>
      <c r="E10" s="128" t="s">
        <v>117</v>
      </c>
      <c r="F10" s="129" t="s">
        <v>108</v>
      </c>
    </row>
    <row r="11" spans="1:7" x14ac:dyDescent="0.3">
      <c r="A11" s="31" t="s">
        <v>83</v>
      </c>
      <c r="B11" s="10">
        <v>6.52</v>
      </c>
      <c r="C11" s="13" t="s">
        <v>87</v>
      </c>
      <c r="D11" s="40" t="s">
        <v>90</v>
      </c>
      <c r="E11" s="128" t="s">
        <v>117</v>
      </c>
      <c r="F11" s="129" t="s">
        <v>108</v>
      </c>
    </row>
    <row r="12" spans="1:7" x14ac:dyDescent="0.3">
      <c r="A12" s="31" t="s">
        <v>83</v>
      </c>
      <c r="B12" s="10">
        <v>20.87</v>
      </c>
      <c r="C12" s="13" t="s">
        <v>120</v>
      </c>
      <c r="D12" s="40" t="s">
        <v>119</v>
      </c>
      <c r="E12" s="128" t="s">
        <v>117</v>
      </c>
      <c r="F12" s="129" t="s">
        <v>108</v>
      </c>
    </row>
    <row r="13" spans="1:7" x14ac:dyDescent="0.3">
      <c r="A13" s="43" t="s">
        <v>66</v>
      </c>
      <c r="B13" s="40">
        <v>6.09</v>
      </c>
      <c r="C13" s="13" t="s">
        <v>91</v>
      </c>
      <c r="D13" s="40" t="s">
        <v>90</v>
      </c>
      <c r="E13" s="128" t="s">
        <v>117</v>
      </c>
      <c r="F13" s="129" t="s">
        <v>108</v>
      </c>
    </row>
    <row r="14" spans="1:7" x14ac:dyDescent="0.3">
      <c r="A14" s="43" t="s">
        <v>66</v>
      </c>
      <c r="B14" s="40">
        <v>6.52</v>
      </c>
      <c r="C14" s="13" t="s">
        <v>89</v>
      </c>
      <c r="D14" s="40" t="s">
        <v>90</v>
      </c>
      <c r="E14" s="128" t="s">
        <v>117</v>
      </c>
      <c r="F14" s="129" t="s">
        <v>108</v>
      </c>
    </row>
    <row r="15" spans="1:7" x14ac:dyDescent="0.3">
      <c r="A15" s="43" t="s">
        <v>66</v>
      </c>
      <c r="B15" s="40">
        <v>9.57</v>
      </c>
      <c r="C15" s="13" t="s">
        <v>122</v>
      </c>
      <c r="D15" s="40" t="s">
        <v>88</v>
      </c>
      <c r="E15" s="128" t="s">
        <v>117</v>
      </c>
      <c r="F15" s="129" t="s">
        <v>108</v>
      </c>
    </row>
    <row r="16" spans="1:7" x14ac:dyDescent="0.3">
      <c r="A16" s="17" t="s">
        <v>67</v>
      </c>
      <c r="B16" s="2">
        <v>7.83</v>
      </c>
      <c r="C16" s="13" t="s">
        <v>86</v>
      </c>
      <c r="D16" s="40" t="s">
        <v>90</v>
      </c>
      <c r="E16" s="128" t="s">
        <v>117</v>
      </c>
      <c r="F16" s="129" t="s">
        <v>108</v>
      </c>
    </row>
    <row r="17" spans="1:6" x14ac:dyDescent="0.3">
      <c r="A17" s="17" t="s">
        <v>67</v>
      </c>
      <c r="B17" s="2">
        <v>3.48</v>
      </c>
      <c r="C17" s="13" t="s">
        <v>123</v>
      </c>
      <c r="D17" s="40" t="s">
        <v>109</v>
      </c>
      <c r="E17" s="128" t="s">
        <v>117</v>
      </c>
      <c r="F17" s="129" t="s">
        <v>108</v>
      </c>
    </row>
    <row r="18" spans="1:6" s="19" customFormat="1" x14ac:dyDescent="0.3">
      <c r="A18" s="17"/>
      <c r="B18" s="2"/>
      <c r="C18" s="2"/>
      <c r="D18" s="2"/>
      <c r="E18" s="2"/>
      <c r="F18" s="18"/>
    </row>
    <row r="19" spans="1:6" ht="18.75" customHeight="1" x14ac:dyDescent="0.3">
      <c r="A19" s="20" t="s">
        <v>14</v>
      </c>
      <c r="B19" s="21">
        <f>SUM(B9:B18)</f>
        <v>83.919999999999987</v>
      </c>
      <c r="C19" s="22"/>
      <c r="D19" s="23"/>
      <c r="E19" s="23"/>
      <c r="F19" s="24"/>
    </row>
    <row r="20" spans="1:6" x14ac:dyDescent="0.3">
      <c r="A20" s="25"/>
      <c r="B20" s="26"/>
      <c r="C20" s="26"/>
      <c r="D20" s="26"/>
      <c r="E20" s="26"/>
      <c r="F20" s="27"/>
    </row>
  </sheetData>
  <mergeCells count="7">
    <mergeCell ref="A7:B7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zoomScaleNormal="100" workbookViewId="0">
      <selection activeCell="C17" sqref="C17"/>
    </sheetView>
  </sheetViews>
  <sheetFormatPr defaultColWidth="9.109375" defaultRowHeight="13.8" x14ac:dyDescent="0.3"/>
  <cols>
    <col min="1" max="1" width="20.6640625" style="9" customWidth="1"/>
    <col min="2" max="2" width="30.6640625" style="9" customWidth="1"/>
    <col min="3" max="3" width="36.6640625" style="9" customWidth="1"/>
    <col min="4" max="4" width="20.6640625" style="9" customWidth="1"/>
    <col min="5" max="5" width="21.6640625" style="9" customWidth="1"/>
    <col min="6" max="16384" width="9.109375" style="29"/>
  </cols>
  <sheetData>
    <row r="1" spans="1:7" ht="21" customHeight="1" x14ac:dyDescent="0.3">
      <c r="A1" s="153" t="s">
        <v>16</v>
      </c>
      <c r="B1" s="153"/>
      <c r="C1" s="153"/>
      <c r="D1" s="153"/>
      <c r="E1" s="153"/>
      <c r="F1" s="28"/>
    </row>
    <row r="2" spans="1:7" ht="18.75" customHeight="1" x14ac:dyDescent="0.3">
      <c r="A2" s="45" t="s">
        <v>7</v>
      </c>
      <c r="B2" s="140" t="str">
        <f>Travel!B2</f>
        <v>Earthquake Commission</v>
      </c>
      <c r="C2" s="140"/>
      <c r="D2" s="140"/>
      <c r="E2" s="140"/>
      <c r="F2" s="14"/>
      <c r="G2" s="14"/>
    </row>
    <row r="3" spans="1:7" ht="18.75" customHeight="1" x14ac:dyDescent="0.3">
      <c r="A3" s="45" t="s">
        <v>8</v>
      </c>
      <c r="B3" s="141" t="str">
        <f>Travel!B3</f>
        <v>Sid Miller</v>
      </c>
      <c r="C3" s="141"/>
      <c r="D3" s="141"/>
      <c r="E3" s="141"/>
      <c r="F3" s="15"/>
      <c r="G3" s="15"/>
    </row>
    <row r="4" spans="1:7" ht="18.75" customHeight="1" x14ac:dyDescent="0.3">
      <c r="A4" s="45" t="s">
        <v>3</v>
      </c>
      <c r="B4" s="141" t="str">
        <f>Travel!B4</f>
        <v>1 March 2017 to 30 June 2017</v>
      </c>
      <c r="C4" s="141"/>
      <c r="D4" s="141"/>
      <c r="E4" s="141"/>
      <c r="F4" s="15"/>
      <c r="G4" s="15"/>
    </row>
    <row r="5" spans="1:7" ht="18.75" customHeight="1" x14ac:dyDescent="0.3">
      <c r="A5" s="164" t="s">
        <v>31</v>
      </c>
      <c r="B5" s="165"/>
      <c r="C5" s="165"/>
      <c r="D5" s="165"/>
      <c r="E5" s="166"/>
    </row>
    <row r="6" spans="1:7" ht="18.75" customHeight="1" x14ac:dyDescent="0.3">
      <c r="A6" s="161" t="s">
        <v>20</v>
      </c>
      <c r="B6" s="162"/>
      <c r="C6" s="162"/>
      <c r="D6" s="162"/>
      <c r="E6" s="163"/>
      <c r="F6" s="30"/>
      <c r="G6" s="30"/>
    </row>
    <row r="7" spans="1:7" s="52" customFormat="1" ht="18.75" customHeight="1" x14ac:dyDescent="0.3">
      <c r="A7" s="49" t="s">
        <v>30</v>
      </c>
      <c r="B7" s="50"/>
      <c r="C7" s="50"/>
      <c r="D7" s="50"/>
      <c r="E7" s="51"/>
    </row>
    <row r="8" spans="1:7" s="52" customFormat="1" ht="14.4" x14ac:dyDescent="0.3">
      <c r="A8" s="53" t="s">
        <v>0</v>
      </c>
      <c r="B8" s="54" t="s">
        <v>32</v>
      </c>
      <c r="C8" s="54" t="s">
        <v>33</v>
      </c>
      <c r="D8" s="54" t="s">
        <v>29</v>
      </c>
      <c r="E8" s="55" t="s">
        <v>23</v>
      </c>
    </row>
    <row r="9" spans="1:7" s="13" customFormat="1" x14ac:dyDescent="0.3">
      <c r="A9" s="133">
        <v>42860</v>
      </c>
      <c r="B9" s="46" t="s">
        <v>37</v>
      </c>
      <c r="C9" s="46" t="s">
        <v>41</v>
      </c>
      <c r="D9" s="46" t="s">
        <v>125</v>
      </c>
      <c r="E9" s="47" t="s">
        <v>42</v>
      </c>
    </row>
    <row r="10" spans="1:7" s="13" customFormat="1" ht="27.6" x14ac:dyDescent="0.3">
      <c r="A10" s="133">
        <v>42873</v>
      </c>
      <c r="B10" s="46" t="s">
        <v>39</v>
      </c>
      <c r="C10" s="46" t="s">
        <v>40</v>
      </c>
      <c r="D10" s="46" t="s">
        <v>125</v>
      </c>
      <c r="E10" s="44" t="s">
        <v>141</v>
      </c>
    </row>
    <row r="11" spans="1:7" s="52" customFormat="1" ht="18.75" customHeight="1" x14ac:dyDescent="0.3">
      <c r="A11" s="20" t="s">
        <v>15</v>
      </c>
      <c r="B11" s="57" t="s">
        <v>124</v>
      </c>
      <c r="C11" s="58"/>
      <c r="D11" s="59">
        <f>SUM(D9:D10)</f>
        <v>0</v>
      </c>
      <c r="E11" s="60"/>
    </row>
    <row r="12" spans="1:7" s="52" customFormat="1" ht="14.4" x14ac:dyDescent="0.3">
      <c r="A12" s="68"/>
      <c r="B12" s="69"/>
      <c r="C12" s="70"/>
      <c r="D12" s="71"/>
      <c r="E12" s="134"/>
    </row>
  </sheetData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Normal="100" workbookViewId="0">
      <selection activeCell="E15" sqref="E15"/>
    </sheetView>
  </sheetViews>
  <sheetFormatPr defaultColWidth="9.109375" defaultRowHeight="13.8" x14ac:dyDescent="0.3"/>
  <cols>
    <col min="1" max="1" width="20.6640625" style="3" customWidth="1"/>
    <col min="2" max="2" width="15.6640625" style="3" customWidth="1"/>
    <col min="3" max="3" width="27.6640625" style="3" customWidth="1"/>
    <col min="4" max="4" width="62.88671875" style="3" bestFit="1" customWidth="1"/>
    <col min="5" max="5" width="27.6640625" style="3" customWidth="1"/>
    <col min="6" max="16384" width="9.109375" style="33"/>
  </cols>
  <sheetData>
    <row r="1" spans="1:6" s="48" customFormat="1" ht="24.9" customHeight="1" x14ac:dyDescent="0.3">
      <c r="A1" s="153" t="s">
        <v>16</v>
      </c>
      <c r="B1" s="153"/>
      <c r="C1" s="153"/>
      <c r="D1" s="153"/>
      <c r="E1" s="153"/>
    </row>
    <row r="2" spans="1:6" s="48" customFormat="1" ht="18.75" customHeight="1" x14ac:dyDescent="0.3">
      <c r="A2" s="45" t="s">
        <v>7</v>
      </c>
      <c r="B2" s="140" t="str">
        <f>Travel!B2</f>
        <v>Earthquake Commission</v>
      </c>
      <c r="C2" s="140"/>
      <c r="D2" s="140"/>
      <c r="E2" s="140"/>
    </row>
    <row r="3" spans="1:6" s="48" customFormat="1" ht="18.75" customHeight="1" x14ac:dyDescent="0.3">
      <c r="A3" s="45" t="s">
        <v>8</v>
      </c>
      <c r="B3" s="141" t="str">
        <f>Travel!B3</f>
        <v>Sid Miller</v>
      </c>
      <c r="C3" s="141"/>
      <c r="D3" s="141"/>
      <c r="E3" s="141"/>
    </row>
    <row r="4" spans="1:6" s="48" customFormat="1" ht="18.75" customHeight="1" x14ac:dyDescent="0.3">
      <c r="A4" s="45" t="s">
        <v>3</v>
      </c>
      <c r="B4" s="141" t="str">
        <f>Travel!B4</f>
        <v>1 March 2017 to 30 June 2017</v>
      </c>
      <c r="C4" s="141"/>
      <c r="D4" s="141"/>
      <c r="E4" s="141"/>
    </row>
    <row r="5" spans="1:6" s="48" customFormat="1" ht="18.75" customHeight="1" x14ac:dyDescent="0.3">
      <c r="A5" s="142" t="s">
        <v>5</v>
      </c>
      <c r="B5" s="171"/>
      <c r="C5" s="159"/>
      <c r="D5" s="159"/>
      <c r="E5" s="160"/>
    </row>
    <row r="6" spans="1:6" ht="18.75" customHeight="1" x14ac:dyDescent="0.3">
      <c r="A6" s="169" t="s">
        <v>19</v>
      </c>
      <c r="B6" s="169"/>
      <c r="C6" s="169"/>
      <c r="D6" s="169"/>
      <c r="E6" s="170"/>
    </row>
    <row r="7" spans="1:6" s="61" customFormat="1" ht="18.75" customHeight="1" x14ac:dyDescent="0.3">
      <c r="A7" s="167" t="s">
        <v>5</v>
      </c>
      <c r="B7" s="168"/>
      <c r="C7" s="50"/>
      <c r="D7" s="50"/>
      <c r="E7" s="51"/>
    </row>
    <row r="8" spans="1:6" s="61" customFormat="1" ht="14.4" x14ac:dyDescent="0.3">
      <c r="A8" s="53" t="s">
        <v>0</v>
      </c>
      <c r="B8" s="54" t="s">
        <v>34</v>
      </c>
      <c r="C8" s="54" t="s">
        <v>36</v>
      </c>
      <c r="D8" s="54" t="s">
        <v>35</v>
      </c>
      <c r="E8" s="55" t="s">
        <v>2</v>
      </c>
    </row>
    <row r="9" spans="1:6" x14ac:dyDescent="0.3">
      <c r="A9" s="131" t="s">
        <v>126</v>
      </c>
      <c r="B9" s="132">
        <v>2500</v>
      </c>
      <c r="C9" s="46" t="s">
        <v>80</v>
      </c>
      <c r="D9" s="130" t="s">
        <v>139</v>
      </c>
      <c r="E9" s="47" t="s">
        <v>108</v>
      </c>
    </row>
    <row r="10" spans="1:6" x14ac:dyDescent="0.3">
      <c r="A10" s="31" t="s">
        <v>126</v>
      </c>
      <c r="B10" s="114">
        <v>6691.3</v>
      </c>
      <c r="C10" s="10" t="s">
        <v>80</v>
      </c>
      <c r="D10" s="13" t="s">
        <v>79</v>
      </c>
      <c r="E10" s="32" t="s">
        <v>108</v>
      </c>
    </row>
    <row r="11" spans="1:6" x14ac:dyDescent="0.3">
      <c r="A11" s="31"/>
      <c r="B11" s="10"/>
      <c r="C11" s="10"/>
      <c r="D11" s="10"/>
      <c r="E11" s="32"/>
    </row>
    <row r="12" spans="1:6" ht="18.75" customHeight="1" x14ac:dyDescent="0.3">
      <c r="A12" s="34" t="s">
        <v>10</v>
      </c>
      <c r="B12" s="35">
        <f>SUM(B9:B11)</f>
        <v>9191.2999999999993</v>
      </c>
      <c r="C12" s="36"/>
      <c r="D12" s="37"/>
      <c r="E12" s="38"/>
    </row>
    <row r="13" spans="1:6" ht="14.4" x14ac:dyDescent="0.3">
      <c r="A13" s="72"/>
      <c r="B13" s="73"/>
      <c r="C13" s="74"/>
      <c r="D13" s="75"/>
      <c r="E13" s="76"/>
    </row>
    <row r="14" spans="1:6" x14ac:dyDescent="0.3">
      <c r="A14" s="17"/>
      <c r="B14" s="2"/>
      <c r="C14" s="2"/>
      <c r="D14" s="2"/>
      <c r="E14" s="2"/>
      <c r="F14" s="13"/>
    </row>
    <row r="15" spans="1:6" x14ac:dyDescent="0.3">
      <c r="A15" s="17"/>
      <c r="B15" s="2"/>
      <c r="C15" s="2"/>
      <c r="D15" s="2"/>
      <c r="E15" s="2"/>
      <c r="F15" s="13"/>
    </row>
    <row r="16" spans="1:6" x14ac:dyDescent="0.3">
      <c r="A16" s="2"/>
      <c r="B16" s="2"/>
      <c r="C16" s="2"/>
      <c r="D16" s="2"/>
      <c r="E16" s="2"/>
    </row>
    <row r="17" spans="1:5" x14ac:dyDescent="0.3">
      <c r="A17" s="2"/>
      <c r="B17" s="2"/>
      <c r="C17" s="2"/>
      <c r="D17" s="2"/>
      <c r="E17" s="2"/>
    </row>
  </sheetData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2884A0CE8FED064F8D0B02D1C1484C59009171CA5A7CD1514EAEFBD349C140BF7D" ma:contentTypeVersion="39" ma:contentTypeDescription="Create a new document." ma:contentTypeScope="" ma:versionID="668e72cfa78d33463baded105a329448">
  <xsd:schema xmlns:xsd="http://www.w3.org/2001/XMLSchema" xmlns:xs="http://www.w3.org/2001/XMLSchema" xmlns:p="http://schemas.microsoft.com/office/2006/metadata/properties" xmlns:ns1="http://schemas.microsoft.com/sharepoint/v3" xmlns:ns2="66704092-311d-4623-8c81-e111139b239e" xmlns:ns3="6ffc27c9-43cd-4736-a5d6-c0484359aef4" xmlns:ns4="ef9cbf5f-59b3-4372-b450-7d5a8818a888" xmlns:ns5="bbadc6c7-381e-4a30-8e15-cd6292e0b1fe" targetNamespace="http://schemas.microsoft.com/office/2006/metadata/properties" ma:root="true" ma:fieldsID="560a1cc69946b4161818dc4e56b91b6d" ns1:_="" ns2:_="" ns3:_="" ns4:_="" ns5:_="">
    <xsd:import namespace="http://schemas.microsoft.com/sharepoint/v3"/>
    <xsd:import namespace="66704092-311d-4623-8c81-e111139b239e"/>
    <xsd:import namespace="6ffc27c9-43cd-4736-a5d6-c0484359aef4"/>
    <xsd:import namespace="ef9cbf5f-59b3-4372-b450-7d5a8818a888"/>
    <xsd:import namespace="bbadc6c7-381e-4a30-8e15-cd6292e0b1fe"/>
    <xsd:element name="properties">
      <xsd:complexType>
        <xsd:sequence>
          <xsd:element name="documentManagement">
            <xsd:complexType>
              <xsd:all>
                <xsd:element ref="ns2:DataClassification" minOccurs="0"/>
                <xsd:element ref="ns2:Narrative" minOccurs="0"/>
                <xsd:element ref="ns3:AggregationNarrative" minOccurs="0"/>
                <xsd:element ref="ns3:AggregationStatus" minOccurs="0"/>
                <xsd:element ref="ns3:PRADateDisposal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PRAType" minOccurs="0"/>
                <xsd:element ref="ns2:Project" minOccurs="0"/>
                <xsd:element ref="ns2:CategoryName" minOccurs="0"/>
                <xsd:element ref="ns2:CategoryValue" minOccurs="0"/>
                <xsd:element ref="ns2:DocumentType" minOccurs="0"/>
                <xsd:element ref="ns2:Function" minOccurs="0"/>
                <xsd:element ref="ns2:Activity" minOccurs="0"/>
                <xsd:element ref="ns2:Subactivity" minOccurs="0"/>
                <xsd:element ref="ns2:Case" minOccurs="0"/>
                <xsd:element ref="ns3:Year" minOccurs="0"/>
                <xsd:element ref="ns4:_dlc_DocId" minOccurs="0"/>
                <xsd:element ref="ns4:_dlc_DocIdUrl" minOccurs="0"/>
                <xsd:element ref="ns4:_dlc_DocIdPersistId" minOccurs="0"/>
                <xsd:element ref="ns4:SharedWithUsers" minOccurs="0"/>
                <xsd:element ref="ns4:SharedWithDetails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MediaServiceAutoKeyPoints" minOccurs="0"/>
                <xsd:element ref="ns5:MediaServiceKeyPoints" minOccurs="0"/>
                <xsd:element ref="ns1:_ip_UnifiedCompliancePolicyProperties" minOccurs="0"/>
                <xsd:element ref="ns1:_ip_UnifiedCompliancePolicyUIAction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LengthInSeconds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04092-311d-4623-8c81-e111139b239e" elementFormDefault="qualified">
    <xsd:import namespace="http://schemas.microsoft.com/office/2006/documentManagement/types"/>
    <xsd:import namespace="http://schemas.microsoft.com/office/infopath/2007/PartnerControls"/>
    <xsd:element name="DataClassification" ma:index="8" nillable="true" ma:displayName="Data Classification" ma:default="EQC USE ONLY – IN-CONFIDENCE" ma:format="Dropdown" ma:hidden="true" ma:internalName="DataClassification" ma:readOnly="false">
      <xsd:simpleType>
        <xsd:restriction base="dms:Choice">
          <xsd:enumeration value="EQC USE ONLY – IN-CONFIDENCE"/>
          <xsd:enumeration value="UNCLASSIFIED"/>
        </xsd:restriction>
      </xsd:simpleType>
    </xsd:element>
    <xsd:element name="Narrative" ma:index="9" nillable="true" ma:displayName="Narrative" ma:description="Description of document that may help find it later or to understand context better" ma:internalName="Narrative" ma:readOnly="false">
      <xsd:simpleType>
        <xsd:restriction base="dms:Note">
          <xsd:maxLength value="255"/>
        </xsd:restriction>
      </xsd:simpleType>
    </xsd:element>
    <xsd:element name="Project" ma:index="19" nillable="true" ma:displayName="Project" ma:default="NA" ma:hidden="true" ma:internalName="Project" ma:readOnly="false">
      <xsd:simpleType>
        <xsd:restriction base="dms:Text">
          <xsd:maxLength value="255"/>
        </xsd:restriction>
      </xsd:simpleType>
    </xsd:element>
    <xsd:element name="CategoryName" ma:index="20" nillable="true" ma:displayName="Category Name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21" nillable="true" ma:displayName="Category Value" ma:default="NA" ma:hidden="true" ma:internalName="CategoryValue" ma:readOnly="false">
      <xsd:simpleType>
        <xsd:restriction base="dms:Text">
          <xsd:maxLength value="255"/>
        </xsd:restriction>
      </xsd:simpleType>
    </xsd:element>
    <xsd:element name="DocumentType" ma:index="22" nillable="true" ma:displayName="Document Type" ma:format="Dropdown" ma:hidden="true" ma:internalName="DocumentType" ma:readOnly="false">
      <xsd:simpleType>
        <xsd:restriction base="dms:Choice">
          <xsd:enumeration value="APPLICATION, Permit, Infrastructure related"/>
          <xsd:enumeration value="CALCULATION, Workings"/>
          <xsd:enumeration value="CERTIFICATE, Award, Recognition"/>
          <xsd:enumeration value="CHECKLIST or Register, Matrix, Records Control"/>
          <xsd:enumeration value="COMMUNICATION, Correspondence, Publication"/>
          <xsd:enumeration value="CONTRACT, Variation, Agreement"/>
          <xsd:enumeration value="DESIGN or Architecture"/>
          <xsd:enumeration value="DRAWING, Map, Flowchart, Plan, Charter"/>
          <xsd:enumeration value="EMPLOYMENT or Personnel related"/>
          <xsd:enumeration value="FINANCIAL related"/>
          <xsd:enumeration value="FORM or Template"/>
          <xsd:enumeration value="GOVERNANCE, Rules and Regulations, Environment"/>
          <xsd:enumeration value="IMAGE, Video, Multimedia, Screenshot"/>
          <xsd:enumeration value="MINUTES, Agenda, Notes, Memo, Filenote"/>
          <xsd:enumeration value="POLICY or Procedure, Process, SOP"/>
          <xsd:enumeration value="PRESENTATION, Speech"/>
          <xsd:enumeration value="PROCUREMENT related"/>
          <xsd:enumeration value="PROJECT related"/>
          <xsd:enumeration value="REFERENCE, Supporting Documentation"/>
          <xsd:enumeration value="SERVICE REQUEST, Change Management"/>
          <xsd:enumeration value="SPECIFICATION, Standard"/>
          <xsd:enumeration value="TRAINING, Operating or System Manual"/>
          <xsd:enumeration value="WORKSHEET, Roster"/>
          <xsd:enumeration value="Not yet defined"/>
        </xsd:restriction>
      </xsd:simpleType>
    </xsd:element>
    <xsd:element name="Function" ma:index="23" nillable="true" ma:displayName="Function" ma:default="Managing EQC" ma:hidden="true" ma:internalName="Function" ma:readOnly="false">
      <xsd:simpleType>
        <xsd:restriction base="dms:Text">
          <xsd:maxLength value="255"/>
        </xsd:restriction>
      </xsd:simpleType>
    </xsd:element>
    <xsd:element name="Activity" ma:index="24" nillable="true" ma:displayName="Activity" ma:default="Communication Management" ma:hidden="true" ma:internalName="Activity" ma:readOnly="false">
      <xsd:simpleType>
        <xsd:restriction base="dms:Text">
          <xsd:maxLength value="255"/>
        </xsd:restriction>
      </xsd:simpleType>
    </xsd:element>
    <xsd:element name="Subactivity" ma:index="25" nillable="true" ma:displayName="Subactivity" ma:default="Marketing and External Communication" ma:hidden="true" ma:internalName="Subactivity" ma:readOnly="false">
      <xsd:simpleType>
        <xsd:restriction base="dms:Text">
          <xsd:maxLength value="255"/>
        </xsd:restriction>
      </xsd:simpleType>
    </xsd:element>
    <xsd:element name="Case" ma:index="26" nillable="true" ma:displayName="Case" ma:default="NA" ma:hidden="true" ma:internalName="Cas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c27c9-43cd-4736-a5d6-c0484359aef4" elementFormDefault="qualified">
    <xsd:import namespace="http://schemas.microsoft.com/office/2006/documentManagement/types"/>
    <xsd:import namespace="http://schemas.microsoft.com/office/infopath/2007/PartnerControls"/>
    <xsd:element name="AggregationNarrative" ma:index="10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  <xsd:element name="AggregationStatus" ma:index="11" nillable="true" ma:displayName="Aggregation Status" ma:default="Normal" ma:format="Dropdown" ma:hidden="true" ma:internalName="AggregationStatus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PRADateDisposal" ma:index="12" nillable="true" ma:displayName="PRA Date Disposal" ma:format="DateOnly" ma:hidden="true" ma:internalName="PRADateDisposal" ma:readOnly="false">
      <xsd:simpleType>
        <xsd:restriction base="dms:DateTime"/>
      </xsd:simpleType>
    </xsd:element>
    <xsd:element name="PRAText1" ma:index="13" nillable="true" ma:displayName="PRA Text 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14" nillable="true" ma:displayName="PRA Text 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15" nillable="true" ma:displayName="PRA Text 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16" nillable="true" ma:displayName="PRA Text 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17" nillable="true" ma:displayName="PRA Text 5" ma:hidden="true" ma:internalName="PRAText5" ma:readOnly="false">
      <xsd:simpleType>
        <xsd:restriction base="dms:Text">
          <xsd:maxLength value="255"/>
        </xsd:restriction>
      </xsd:simpleType>
    </xsd:element>
    <xsd:element name="PRAType" ma:index="18" nillable="true" ma:displayName="PRA Type" ma:hidden="true" ma:internalName="PRAType" ma:readOnly="false">
      <xsd:simpleType>
        <xsd:restriction base="dms:Text">
          <xsd:maxLength value="255"/>
        </xsd:restriction>
      </xsd:simpleType>
    </xsd:element>
    <xsd:element name="Year" ma:index="27" nillable="true" ma:displayName="Year" ma:default="NA" ma:hidden="true" ma:internalName="Yea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cbf5f-59b3-4372-b450-7d5a8818a888" elementFormDefault="qualified">
    <xsd:import namespace="http://schemas.microsoft.com/office/2006/documentManagement/types"/>
    <xsd:import namespace="http://schemas.microsoft.com/office/infopath/2007/PartnerControls"/>
    <xsd:element name="_dlc_DocId" ma:index="2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dc6c7-381e-4a30-8e15-cd6292e0b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4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4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gregationStatus xmlns="6ffc27c9-43cd-4736-a5d6-c0484359aef4">Normal</AggregationStatus>
    <_ip_UnifiedCompliancePolicyUIAction xmlns="http://schemas.microsoft.com/sharepoint/v3" xsi:nil="true"/>
    <DataClassification xmlns="66704092-311d-4623-8c81-e111139b239e">EQC USE ONLY – IN-CONFIDENCE</DataClassification>
    <PRAText2 xmlns="6ffc27c9-43cd-4736-a5d6-c0484359aef4" xsi:nil="true"/>
    <Function xmlns="66704092-311d-4623-8c81-e111139b239e">Managing EQC</Function>
    <Activity xmlns="66704092-311d-4623-8c81-e111139b239e">Communication Management</Activity>
    <PRAText3 xmlns="6ffc27c9-43cd-4736-a5d6-c0484359aef4" xsi:nil="true"/>
    <Year xmlns="6ffc27c9-43cd-4736-a5d6-c0484359aef4">NA</Year>
    <DocumentType xmlns="66704092-311d-4623-8c81-e111139b239e" xsi:nil="true"/>
    <PRAType xmlns="6ffc27c9-43cd-4736-a5d6-c0484359aef4" xsi:nil="true"/>
    <_ip_UnifiedCompliancePolicyProperties xmlns="http://schemas.microsoft.com/sharepoint/v3" xsi:nil="true"/>
    <PRAText4 xmlns="6ffc27c9-43cd-4736-a5d6-c0484359aef4" xsi:nil="true"/>
    <PRADateDisposal xmlns="6ffc27c9-43cd-4736-a5d6-c0484359aef4" xsi:nil="true"/>
    <Case xmlns="66704092-311d-4623-8c81-e111139b239e">Website</Case>
    <Narrative xmlns="66704092-311d-4623-8c81-e111139b239e" xsi:nil="true"/>
    <CategoryName xmlns="66704092-311d-4623-8c81-e111139b239e">NA</CategoryName>
    <CategoryValue xmlns="66704092-311d-4623-8c81-e111139b239e">NA</CategoryValue>
    <Project xmlns="66704092-311d-4623-8c81-e111139b239e">NA</Project>
    <PRAText5 xmlns="6ffc27c9-43cd-4736-a5d6-c0484359aef4" xsi:nil="true"/>
    <AggregationNarrative xmlns="6ffc27c9-43cd-4736-a5d6-c0484359aef4" xsi:nil="true"/>
    <PRAText1 xmlns="6ffc27c9-43cd-4736-a5d6-c0484359aef4" xsi:nil="true"/>
    <Subactivity xmlns="66704092-311d-4623-8c81-e111139b239e">Marketing and External Communication</Subactivity>
    <_dlc_DocId xmlns="ef9cbf5f-59b3-4372-b450-7d5a8818a888">COMM-879631438-4804</_dlc_DocId>
    <_dlc_DocIdUrl xmlns="ef9cbf5f-59b3-4372-b450-7d5a8818a888">
      <Url>https://eqcnz.sharepoint.com/sites/DMSCommMgt/_layouts/15/DocIdRedir.aspx?ID=COMM-879631438-4804</Url>
      <Description>COMM-879631438-4804</Description>
    </_dlc_DocIdUrl>
  </documentManagement>
</p:properties>
</file>

<file path=customXml/itemProps1.xml><?xml version="1.0" encoding="utf-8"?>
<ds:datastoreItem xmlns:ds="http://schemas.openxmlformats.org/officeDocument/2006/customXml" ds:itemID="{CAD32168-012F-496D-9465-35DC24472955}"/>
</file>

<file path=customXml/itemProps2.xml><?xml version="1.0" encoding="utf-8"?>
<ds:datastoreItem xmlns:ds="http://schemas.openxmlformats.org/officeDocument/2006/customXml" ds:itemID="{5E2EDBBC-3332-447A-9D0A-C6BD96CD8427}"/>
</file>

<file path=customXml/itemProps3.xml><?xml version="1.0" encoding="utf-8"?>
<ds:datastoreItem xmlns:ds="http://schemas.openxmlformats.org/officeDocument/2006/customXml" ds:itemID="{B32D1334-235D-4D6E-973A-CF76A3DF3647}"/>
</file>

<file path=customXml/itemProps4.xml><?xml version="1.0" encoding="utf-8"?>
<ds:datastoreItem xmlns:ds="http://schemas.openxmlformats.org/officeDocument/2006/customXml" ds:itemID="{A8402761-2014-401A-AF29-E3B3E6DD58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2017-07-28T01:04:07Z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784724898</vt:i4>
  </property>
  <property fmtid="{D5CDD505-2E9C-101B-9397-08002B2CF9AE}" pid="3" name="_NewReviewCycle">
    <vt:lpwstr/>
  </property>
  <property fmtid="{D5CDD505-2E9C-101B-9397-08002B2CF9AE}" pid="4" name="_ReviewingToolsShownOnce">
    <vt:lpwstr/>
  </property>
  <property fmtid="{D5CDD505-2E9C-101B-9397-08002B2CF9AE}" pid="5" name="ContentTypeId">
    <vt:lpwstr>0x0101002884A0CE8FED064F8D0B02D1C1484C59009171CA5A7CD1514EAEFBD349C140BF7D</vt:lpwstr>
  </property>
  <property fmtid="{D5CDD505-2E9C-101B-9397-08002B2CF9AE}" pid="6" name="_dlc_DocIdItemGuid">
    <vt:lpwstr>93e2c821-61af-4629-892f-26d603054f60</vt:lpwstr>
  </property>
</Properties>
</file>